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nuredini\Desktop\"/>
    </mc:Choice>
  </mc:AlternateContent>
  <xr:revisionPtr revIDLastSave="0" documentId="13_ncr:1_{D44FED7C-A9B8-406A-B1B4-AC30C0372774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Banka 1" sheetId="40" r:id="rId1"/>
    <sheet name="Banka 2" sheetId="41" r:id="rId2"/>
    <sheet name="Banka 3" sheetId="44" r:id="rId3"/>
    <sheet name="Banka fondi" sheetId="46" r:id="rId4"/>
    <sheet name="Banka fondi 1" sheetId="50" r:id="rId5"/>
    <sheet name="SHKK 1 " sheetId="53" r:id="rId6"/>
    <sheet name="SHKK 2 " sheetId="54" r:id="rId7"/>
    <sheet name="SHKK 3 " sheetId="55" r:id="rId8"/>
    <sheet name="SHKK Fondi " sheetId="56" r:id="rId9"/>
    <sheet name="info pergj" sheetId="57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0">'Banka 1'!$A$1:$X$35</definedName>
    <definedName name="_xlnm.Print_Area" localSheetId="1">'Banka 2'!$A$1:$X$29</definedName>
    <definedName name="_xlnm.Print_Area" localSheetId="2">'Banka 3'!$A$1:$W$27</definedName>
    <definedName name="_xlnm.Print_Area" localSheetId="3">'Banka fondi'!$A$1:$AJ$27</definedName>
    <definedName name="_xlnm.Print_Area" localSheetId="5">'SHKK 1 '!$A$1:$Y$36</definedName>
    <definedName name="_xlnm.Print_Area" localSheetId="6">'SHKK 2 '!$A$1:$Y$29</definedName>
    <definedName name="_xlnm.Print_Area" localSheetId="7">'SHKK 3 '!$A$1:$AB$22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5" l="1"/>
  <c r="J13" i="55"/>
  <c r="I13" i="55"/>
  <c r="H13" i="55" s="1"/>
  <c r="C13" i="55"/>
  <c r="J12" i="55"/>
  <c r="I12" i="55"/>
  <c r="H12" i="55"/>
  <c r="C12" i="55"/>
  <c r="J11" i="55"/>
  <c r="I11" i="55"/>
  <c r="H11" i="55"/>
  <c r="C11" i="55"/>
  <c r="J10" i="55"/>
  <c r="I10" i="55"/>
  <c r="H10" i="55"/>
  <c r="C10" i="55"/>
  <c r="J9" i="55"/>
  <c r="I9" i="55"/>
  <c r="H9" i="55" s="1"/>
  <c r="C9" i="55"/>
  <c r="J8" i="55"/>
  <c r="I8" i="55"/>
  <c r="H8" i="55"/>
  <c r="C8" i="55"/>
  <c r="J7" i="55"/>
  <c r="I7" i="55"/>
  <c r="H7" i="55"/>
  <c r="C7" i="55"/>
  <c r="G12" i="54"/>
  <c r="E9" i="54"/>
  <c r="E8" i="54"/>
  <c r="B8" i="54"/>
  <c r="E7" i="54"/>
  <c r="B7" i="54"/>
  <c r="E6" i="54"/>
  <c r="B6" i="54"/>
  <c r="E5" i="54"/>
  <c r="B5" i="54"/>
  <c r="D54" i="46" l="1"/>
  <c r="C33" i="46" l="1"/>
  <c r="D33" i="46"/>
  <c r="C34" i="46"/>
  <c r="D34" i="46"/>
  <c r="C35" i="46"/>
  <c r="D35" i="46"/>
  <c r="C36" i="46"/>
  <c r="D36" i="46"/>
  <c r="C37" i="46"/>
  <c r="D37" i="46"/>
  <c r="C38" i="46"/>
  <c r="D38" i="46"/>
  <c r="C39" i="46"/>
  <c r="D39" i="46"/>
  <c r="C40" i="46"/>
  <c r="D40" i="46"/>
  <c r="C41" i="46"/>
  <c r="D41" i="46"/>
  <c r="C42" i="46"/>
  <c r="D42" i="46"/>
  <c r="C43" i="46"/>
  <c r="D43" i="46"/>
  <c r="C44" i="46"/>
  <c r="D44" i="46"/>
  <c r="C45" i="46"/>
  <c r="D45" i="46"/>
  <c r="C46" i="46"/>
  <c r="D46" i="46"/>
  <c r="C47" i="46"/>
  <c r="D47" i="46"/>
  <c r="C48" i="46"/>
  <c r="D48" i="46"/>
  <c r="C49" i="46"/>
  <c r="D49" i="46"/>
  <c r="C50" i="46"/>
  <c r="D50" i="46"/>
  <c r="C51" i="46"/>
  <c r="D51" i="46"/>
  <c r="C52" i="46"/>
  <c r="D52" i="46"/>
  <c r="C53" i="46"/>
  <c r="D53" i="46"/>
  <c r="D32" i="46"/>
  <c r="C32" i="46"/>
  <c r="C31" i="46"/>
  <c r="H14" i="44"/>
  <c r="G14" i="44" s="1"/>
  <c r="I14" i="44"/>
  <c r="I8" i="44" l="1"/>
  <c r="I9" i="44"/>
  <c r="I10" i="44"/>
  <c r="I11" i="44"/>
  <c r="I12" i="44"/>
  <c r="I13" i="44"/>
  <c r="G13" i="44" s="1"/>
  <c r="I7" i="44"/>
  <c r="G7" i="44" s="1"/>
  <c r="H8" i="44"/>
  <c r="G8" i="44" s="1"/>
  <c r="H9" i="44"/>
  <c r="H10" i="44"/>
  <c r="H11" i="44"/>
  <c r="G11" i="44" s="1"/>
  <c r="H12" i="44"/>
  <c r="G12" i="44" s="1"/>
  <c r="H13" i="44"/>
  <c r="H7" i="44"/>
  <c r="E9" i="41"/>
  <c r="E5" i="41"/>
  <c r="C13" i="44"/>
  <c r="C12" i="44"/>
  <c r="C11" i="44"/>
  <c r="C10" i="44"/>
  <c r="C9" i="44"/>
  <c r="C8" i="44"/>
  <c r="C7" i="44"/>
  <c r="B6" i="41"/>
  <c r="B7" i="41"/>
  <c r="B8" i="41"/>
  <c r="B9" i="41"/>
  <c r="B5" i="41"/>
  <c r="E6" i="41"/>
  <c r="E7" i="41"/>
  <c r="E8" i="41"/>
  <c r="B23" i="40"/>
  <c r="B22" i="40"/>
  <c r="G10" i="44" l="1"/>
  <c r="G9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Leonora Ibrahimi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Leonora Ibrahimi:</t>
        </r>
        <r>
          <rPr>
            <sz val="9"/>
            <color indexed="81"/>
            <rFont val="Tahoma"/>
            <family val="2"/>
          </rPr>
          <t xml:space="preserve">
nga janari 2017 depozitat e pasigurueshme perfshijne dep e shoqerive te thjeshta, OJF,organiz e shoq civile,organ e partive politike, instituc fetare dhe subjekte te tjera te ngjashme qe nuk e kane statusin e shoq tregt, si edhe dep e qeverise</t>
        </r>
      </text>
    </comment>
    <comment ref="D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Leonora Ibrahimi:</t>
        </r>
        <r>
          <rPr>
            <sz val="9"/>
            <color indexed="81"/>
            <rFont val="Tahoma"/>
            <family val="2"/>
          </rPr>
          <t xml:space="preserve">
ne depozitat e sigurueshme perfshihen dep e individeve dhe te tregt e shoqerive tregtare si edhe dep e shkk -ve </t>
        </r>
      </text>
    </comment>
    <comment ref="E22" authorId="0" shapeId="0" xr:uid="{00000000-0006-0000-0000-000003000000}">
      <text>
        <r>
          <rPr>
            <b/>
            <sz val="15"/>
            <color indexed="81"/>
            <rFont val="Tahoma"/>
            <family val="2"/>
          </rPr>
          <t>Leonora Ibrahimi:</t>
        </r>
        <r>
          <rPr>
            <sz val="15"/>
            <color indexed="81"/>
            <rFont val="Tahoma"/>
            <family val="2"/>
          </rPr>
          <t xml:space="preserve">
te dhenat per fundin e 2018 u moren  nga web i shoqates se bankave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Leonora Ibrahimi</author>
  </authors>
  <commentList>
    <comment ref="B24" authorId="0" shapeId="0" xr:uid="{FD31DB3A-1E8A-42E1-BC6A-3F69FEAD0625}">
      <text>
        <r>
          <rPr>
            <b/>
            <sz val="9"/>
            <color indexed="81"/>
            <rFont val="Tahoma"/>
            <family val="2"/>
          </rPr>
          <t>Leonora Ibrahimi:</t>
        </r>
        <r>
          <rPr>
            <sz val="9"/>
            <color indexed="81"/>
            <rFont val="Tahoma"/>
            <family val="2"/>
          </rPr>
          <t xml:space="preserve">
nga janari 2017 depozitat e pasigurueshme perfshijne dep e shoqerive te thjeshta, OJF,organiz e shoq civile,organ e partive politike, instituc fetare dhe subjekte te tjera te ngjashme qe nuk e kane statusin e shoq tregt, si edhe dep e qeverise</t>
        </r>
      </text>
    </comment>
    <comment ref="D24" authorId="0" shapeId="0" xr:uid="{6A686C2F-951D-45DB-AAF0-87759C4B0FBA}">
      <text>
        <r>
          <rPr>
            <b/>
            <sz val="9"/>
            <color indexed="81"/>
            <rFont val="Tahoma"/>
            <family val="2"/>
          </rPr>
          <t>Leonora Ibrahimi:</t>
        </r>
        <r>
          <rPr>
            <sz val="9"/>
            <color indexed="81"/>
            <rFont val="Tahoma"/>
            <family val="2"/>
          </rPr>
          <t xml:space="preserve">
ne depozitat e sigurueshme perfshihen dep e individeve dhe te tregt e shoqerive tregtare si edhe dep e shkk -ve </t>
        </r>
      </text>
    </comment>
    <comment ref="E25" authorId="0" shapeId="0" xr:uid="{4A7DD8C6-9886-4A63-888D-99F47BAFE1DB}">
      <text>
        <r>
          <rPr>
            <b/>
            <sz val="15"/>
            <color indexed="81"/>
            <rFont val="Tahoma"/>
            <family val="2"/>
          </rPr>
          <t>Leonora Ibrahimi:</t>
        </r>
        <r>
          <rPr>
            <sz val="15"/>
            <color indexed="81"/>
            <rFont val="Tahoma"/>
            <family val="2"/>
          </rPr>
          <t xml:space="preserve">
te dhenat per fundin e 2018 u moren  nga web i shoqates se bankave</t>
        </r>
      </text>
    </comment>
  </commentList>
</comments>
</file>

<file path=xl/sharedStrings.xml><?xml version="1.0" encoding="utf-8"?>
<sst xmlns="http://schemas.openxmlformats.org/spreadsheetml/2006/main" count="109" uniqueCount="51">
  <si>
    <t>Depozitat e siguruara</t>
  </si>
  <si>
    <t>Depozitat e sigurueshme</t>
  </si>
  <si>
    <t>shumat  në mld lekë</t>
  </si>
  <si>
    <t>(*)</t>
  </si>
  <si>
    <t>Depozitat e pasigurueshme</t>
  </si>
  <si>
    <t>Totali i depozitave</t>
  </si>
  <si>
    <t>Totali i depozitave të siguruara</t>
  </si>
  <si>
    <t>Depozitat e siguruara të individëve</t>
  </si>
  <si>
    <t>Depozitat e siguruara të tregtarëve dhe shoqërive tregtare</t>
  </si>
  <si>
    <t xml:space="preserve">Në janar 2017 në skemën e sigurimit të depozitave u përfshinë depozitat e tregtarëve dhe shoqërive tregtare </t>
  </si>
  <si>
    <t>Numri I depozituesve qe perfitojne kompensim nga skema</t>
  </si>
  <si>
    <t>Në janar 2017 në skemën e sigurimit të depozitave u përfshinë depozitat e tregtarëve dhe shoqërive tregtare.</t>
  </si>
  <si>
    <t>Viti</t>
  </si>
  <si>
    <t>Raporti i Mbulimit</t>
  </si>
  <si>
    <t>Fondi i Sigurimit te Depozitave ne Banka</t>
  </si>
  <si>
    <t>Fondi i Sigurimit të depozitave në banka</t>
  </si>
  <si>
    <t>Depozitat e siguruara në banka</t>
  </si>
  <si>
    <t>Raporti i mbulimit</t>
  </si>
  <si>
    <t>Fondi i sigurimit të depozitave në SHKK</t>
  </si>
  <si>
    <t>Depozitat e siguruara në SHKK</t>
  </si>
  <si>
    <t>Depozitues që kompensohen plotësisht</t>
  </si>
  <si>
    <t>Depozitues që  kompensohen pjesërisht</t>
  </si>
  <si>
    <t>Kompensohen plotësisht</t>
  </si>
  <si>
    <t>Kompensohen pjesërisht</t>
  </si>
  <si>
    <t>*</t>
  </si>
  <si>
    <t>Burimi i të dhenave SHKK-të anëtare të skemës së sigurimit të depozitave sipas kritereve të përcaktuara nga ASD.</t>
  </si>
  <si>
    <t xml:space="preserve">Shoqëritë e kursim kreditit (SHKK) u përfshinë në skemën e sigurimit të depozitave në janar 2017 </t>
  </si>
  <si>
    <t>Raporti i mbulimit tregon përqindjen e depozitave të siguruara në banka që mbulohen nga fondi i sigurimit të depozitave në banka.</t>
  </si>
  <si>
    <t>Burimi i të dhenave nga bankat anëtare të skemës së sigurimit të depozitave sipas kritereve të percaktuara nga ASD.</t>
  </si>
  <si>
    <t>Depozitë që kompensohet pjesërisht konsiderohen depozitat me shuma mbi nivelin maksimal ligjor të mbulimit 2 milionë lekë.</t>
  </si>
  <si>
    <t>Depozitë që kompensohet plotësisht konsiderohen depozitat me shuma deri në nivelin maksimal ligjor të mbulimit 2 milionë lekë.</t>
  </si>
  <si>
    <t>Depozitë që kompensohet plotësisht konsiderohen depozitat me shuma deri në nivelin maksimal ligjor të mbulimit 2,5 milionë lekë.</t>
  </si>
  <si>
    <t>Depozitë që kompensohet pjesërisht konsiderohen depozitat me shuma mbi nivelin maksimal ligjor të mbulimit 2,5 milionë lekë.</t>
  </si>
  <si>
    <t>Depozita të sigurueshme janë depozitat që konsiderohen të lejuara nga Ligji për t'u mbuluar me sigurim nga ASD.</t>
  </si>
  <si>
    <t>Depozita të siguruara është pjesa e depozitave së sigurueshme, që mbulohet me sigurim dhe kompensohet nga ASD.</t>
  </si>
  <si>
    <t>Numri i depozituesve që përfitojnë kompensim nga skema</t>
  </si>
  <si>
    <t>fundi i periudhës</t>
  </si>
  <si>
    <t>* Raporti i mbulimit tregon përqindjen e depozitave të siguruara të shoqërive të kursim kreditit që mbulohen nga fondi i sigurimit të depozitave në këto shoqëri.</t>
  </si>
  <si>
    <t>e depozituesve në banka</t>
  </si>
  <si>
    <t>e depozituesve në shkk</t>
  </si>
  <si>
    <t>kompensohen plotësisht</t>
  </si>
  <si>
    <t>e depozitave bankare</t>
  </si>
  <si>
    <t>e depozitave në shkk</t>
  </si>
  <si>
    <t>që përfshihen në skemë</t>
  </si>
  <si>
    <t>kompensohen</t>
  </si>
  <si>
    <t>kompensohen.</t>
  </si>
  <si>
    <t>fondi për kompensimin</t>
  </si>
  <si>
    <t>290.1 milion lekë</t>
  </si>
  <si>
    <t>e depozitave në Banka.</t>
  </si>
  <si>
    <t>e depozitave në SHKK</t>
  </si>
  <si>
    <t xml:space="preserve">76.7 mld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</si>
</sst>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0.0"/>
    <numFmt numFmtId="165" formatCode="0.0%"/>
    <numFmt numFmtId="166" formatCode="#,##0.0"/>
    <numFmt numFmtId="167" formatCode="_(* #,##0.0_);_(* \(#,##0.0\);_(* &quot;-&quot;??_);_(@_)"/>
    <numFmt numFmtId="168" formatCode="_-* #,##0.00_-;\-* #,##0.00_-;_-* &quot;-&quot;??_-;_-@_-"/>
    <numFmt numFmtId="169" formatCode="_-* #,##0_-;\-* #,##0_-;_-* &quot;-&quot;??_-;_-@_-"/>
    <numFmt numFmtId="170" formatCode="#,##0.0000_);\(#,##0.0000\)"/>
    <numFmt numFmtId="171" formatCode="_(* #,##0.0000_);_(* \(#,##0.0000\);_(* &quot;-&quot;????_);_(@_)"/>
    <numFmt numFmtId="172" formatCode="#,##0.000"/>
    <numFmt numFmtId="173" formatCode="0.000"/>
    <numFmt numFmtId="174" formatCode="#,##0.0000000000"/>
    <numFmt numFmtId="175" formatCode="_(* #,##0_);_(* \(#,##0\);_(* &quot;-&quot;??_);_(@_)"/>
    <numFmt numFmtId="176" formatCode="0.0000"/>
    <numFmt numFmtId="177" formatCode="#,##0.0000"/>
  </numFmts>
  <fonts count="1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Perpetua"/>
      <family val="1"/>
    </font>
    <font>
      <b/>
      <sz val="15"/>
      <color indexed="81"/>
      <name val="Tahoma"/>
      <family val="2"/>
    </font>
    <font>
      <sz val="15"/>
      <color indexed="81"/>
      <name val="Tahoma"/>
      <family val="2"/>
    </font>
    <font>
      <sz val="12"/>
      <color indexed="8"/>
      <name val="Perpetua"/>
      <family val="1"/>
    </font>
    <font>
      <sz val="11"/>
      <color theme="1"/>
      <name val="Calibri"/>
      <family val="2"/>
      <scheme val="minor"/>
    </font>
    <font>
      <i/>
      <sz val="11"/>
      <color theme="1"/>
      <name val="Perpetua"/>
      <family val="1"/>
    </font>
    <font>
      <sz val="11"/>
      <color theme="1"/>
      <name val="Perpetua"/>
      <family val="1"/>
    </font>
    <font>
      <sz val="9"/>
      <color theme="1"/>
      <name val="Perpetua"/>
      <family val="1"/>
    </font>
    <font>
      <sz val="12"/>
      <color theme="1"/>
      <name val="Perpetua"/>
      <family val="1"/>
    </font>
    <font>
      <sz val="11"/>
      <color rgb="FFFF0000"/>
      <name val="Calibri"/>
      <family val="2"/>
      <scheme val="minor"/>
    </font>
    <font>
      <i/>
      <sz val="11"/>
      <color rgb="FFFF0000"/>
      <name val="Perpetua"/>
      <family val="1"/>
    </font>
    <font>
      <b/>
      <i/>
      <sz val="11"/>
      <color rgb="FFFF0000"/>
      <name val="Perpetua"/>
      <family val="1"/>
    </font>
    <font>
      <sz val="12"/>
      <color rgb="FF4B4B4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7">
    <xf numFmtId="0" fontId="0" fillId="0" borderId="0" xfId="0"/>
    <xf numFmtId="43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43" fontId="9" fillId="0" borderId="0" xfId="0" applyNumberFormat="1" applyFont="1"/>
    <xf numFmtId="43" fontId="9" fillId="2" borderId="0" xfId="0" applyNumberFormat="1" applyFont="1" applyFill="1"/>
    <xf numFmtId="2" fontId="9" fillId="0" borderId="0" xfId="0" applyNumberFormat="1" applyFont="1"/>
    <xf numFmtId="43" fontId="9" fillId="0" borderId="0" xfId="1" applyFont="1"/>
    <xf numFmtId="43" fontId="9" fillId="0" borderId="0" xfId="1" applyFont="1" applyFill="1"/>
    <xf numFmtId="43" fontId="9" fillId="2" borderId="0" xfId="1" applyFont="1" applyFill="1"/>
    <xf numFmtId="167" fontId="9" fillId="0" borderId="0" xfId="0" applyNumberFormat="1" applyFont="1"/>
    <xf numFmtId="43" fontId="3" fillId="2" borderId="0" xfId="0" applyNumberFormat="1" applyFont="1" applyFill="1"/>
    <xf numFmtId="0" fontId="0" fillId="0" borderId="0" xfId="0" applyAlignment="1">
      <alignment wrapText="1"/>
    </xf>
    <xf numFmtId="168" fontId="7" fillId="0" borderId="0" xfId="2" applyFont="1"/>
    <xf numFmtId="168" fontId="7" fillId="0" borderId="0" xfId="2" applyFont="1" applyAlignment="1">
      <alignment wrapText="1"/>
    </xf>
    <xf numFmtId="0" fontId="7" fillId="0" borderId="0" xfId="2" applyNumberFormat="1" applyFont="1"/>
    <xf numFmtId="0" fontId="11" fillId="0" borderId="1" xfId="0" applyFont="1" applyBorder="1"/>
    <xf numFmtId="164" fontId="6" fillId="0" borderId="1" xfId="0" applyNumberFormat="1" applyFont="1" applyBorder="1" applyAlignment="1">
      <alignment horizontal="center" vertical="center" wrapText="1"/>
    </xf>
    <xf numFmtId="43" fontId="11" fillId="0" borderId="1" xfId="1" applyFont="1" applyBorder="1"/>
    <xf numFmtId="166" fontId="6" fillId="2" borderId="1" xfId="0" applyNumberFormat="1" applyFont="1" applyFill="1" applyBorder="1" applyAlignment="1">
      <alignment horizontal="center" vertical="center"/>
    </xf>
    <xf numFmtId="9" fontId="7" fillId="0" borderId="0" xfId="3" applyFont="1"/>
    <xf numFmtId="43" fontId="11" fillId="0" borderId="1" xfId="1" applyFont="1" applyBorder="1" applyAlignment="1">
      <alignment horizontal="center"/>
    </xf>
    <xf numFmtId="4" fontId="0" fillId="0" borderId="0" xfId="0" applyNumberFormat="1"/>
    <xf numFmtId="2" fontId="6" fillId="0" borderId="1" xfId="0" applyNumberFormat="1" applyFont="1" applyBorder="1" applyAlignment="1">
      <alignment horizontal="center" vertical="center" wrapText="1"/>
    </xf>
    <xf numFmtId="170" fontId="11" fillId="0" borderId="1" xfId="1" applyNumberFormat="1" applyFont="1" applyBorder="1" applyAlignment="1"/>
    <xf numFmtId="166" fontId="0" fillId="0" borderId="0" xfId="0" applyNumberFormat="1"/>
    <xf numFmtId="4" fontId="6" fillId="2" borderId="1" xfId="0" applyNumberFormat="1" applyFont="1" applyFill="1" applyBorder="1" applyAlignment="1">
      <alignment horizontal="center" vertical="center"/>
    </xf>
    <xf numFmtId="171" fontId="11" fillId="0" borderId="1" xfId="1" applyNumberFormat="1" applyFont="1" applyBorder="1" applyAlignment="1"/>
    <xf numFmtId="4" fontId="11" fillId="0" borderId="1" xfId="0" applyNumberFormat="1" applyFont="1" applyBorder="1" applyAlignment="1">
      <alignment horizontal="center"/>
    </xf>
    <xf numFmtId="172" fontId="11" fillId="0" borderId="1" xfId="0" applyNumberFormat="1" applyFont="1" applyBorder="1"/>
    <xf numFmtId="173" fontId="11" fillId="0" borderId="1" xfId="0" applyNumberFormat="1" applyFont="1" applyBorder="1"/>
    <xf numFmtId="174" fontId="0" fillId="0" borderId="0" xfId="0" applyNumberFormat="1"/>
    <xf numFmtId="2" fontId="0" fillId="0" borderId="0" xfId="0" applyNumberFormat="1"/>
    <xf numFmtId="175" fontId="7" fillId="0" borderId="0" xfId="1" applyNumberFormat="1" applyFont="1"/>
    <xf numFmtId="0" fontId="11" fillId="0" borderId="1" xfId="0" applyFont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/>
    <xf numFmtId="168" fontId="7" fillId="2" borderId="0" xfId="2" applyFont="1" applyFill="1" applyBorder="1"/>
    <xf numFmtId="165" fontId="7" fillId="2" borderId="0" xfId="3" applyNumberFormat="1" applyFont="1" applyFill="1" applyBorder="1"/>
    <xf numFmtId="169" fontId="7" fillId="2" borderId="0" xfId="2" applyNumberFormat="1" applyFont="1" applyFill="1" applyBorder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165" fontId="9" fillId="2" borderId="0" xfId="3" applyNumberFormat="1" applyFont="1" applyFill="1"/>
    <xf numFmtId="9" fontId="7" fillId="2" borderId="0" xfId="3" applyFont="1" applyFill="1"/>
    <xf numFmtId="164" fontId="0" fillId="2" borderId="0" xfId="0" applyNumberFormat="1" applyFill="1"/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/>
    <xf numFmtId="175" fontId="0" fillId="0" borderId="0" xfId="1" applyNumberFormat="1" applyFont="1"/>
    <xf numFmtId="43" fontId="0" fillId="2" borderId="0" xfId="1" applyFont="1" applyFill="1" applyBorder="1"/>
    <xf numFmtId="165" fontId="0" fillId="2" borderId="0" xfId="3" applyNumberFormat="1" applyFont="1" applyFill="1" applyBorder="1"/>
    <xf numFmtId="175" fontId="0" fillId="2" borderId="0" xfId="1" applyNumberFormat="1" applyFont="1" applyFill="1" applyBorder="1"/>
    <xf numFmtId="0" fontId="13" fillId="0" borderId="0" xfId="0" applyFont="1" applyAlignment="1">
      <alignment vertical="center"/>
    </xf>
    <xf numFmtId="164" fontId="0" fillId="0" borderId="0" xfId="0" applyNumberFormat="1"/>
    <xf numFmtId="0" fontId="0" fillId="3" borderId="0" xfId="0" applyFill="1" applyAlignment="1">
      <alignment wrapText="1"/>
    </xf>
    <xf numFmtId="164" fontId="0" fillId="3" borderId="0" xfId="0" applyNumberFormat="1" applyFill="1"/>
    <xf numFmtId="0" fontId="12" fillId="0" borderId="0" xfId="0" applyFont="1"/>
    <xf numFmtId="0" fontId="14" fillId="0" borderId="0" xfId="0" applyFont="1"/>
    <xf numFmtId="173" fontId="0" fillId="0" borderId="0" xfId="0" applyNumberFormat="1"/>
    <xf numFmtId="168" fontId="0" fillId="0" borderId="0" xfId="0" applyNumberFormat="1"/>
    <xf numFmtId="168" fontId="0" fillId="0" borderId="0" xfId="3" applyNumberFormat="1" applyFont="1"/>
    <xf numFmtId="168" fontId="0" fillId="0" borderId="0" xfId="0" applyNumberFormat="1" applyAlignment="1">
      <alignment wrapText="1"/>
    </xf>
    <xf numFmtId="1" fontId="0" fillId="0" borderId="0" xfId="0" applyNumberFormat="1"/>
    <xf numFmtId="9" fontId="0" fillId="0" borderId="0" xfId="0" applyNumberFormat="1"/>
    <xf numFmtId="2" fontId="7" fillId="0" borderId="0" xfId="2" applyNumberFormat="1" applyFont="1"/>
    <xf numFmtId="10" fontId="0" fillId="0" borderId="0" xfId="0" applyNumberFormat="1"/>
    <xf numFmtId="4" fontId="9" fillId="0" borderId="0" xfId="0" applyNumberFormat="1" applyFont="1"/>
    <xf numFmtId="166" fontId="11" fillId="0" borderId="1" xfId="0" applyNumberFormat="1" applyFont="1" applyBorder="1" applyAlignment="1">
      <alignment horizontal="center"/>
    </xf>
    <xf numFmtId="166" fontId="11" fillId="0" borderId="1" xfId="0" applyNumberFormat="1" applyFont="1" applyBorder="1"/>
    <xf numFmtId="3" fontId="0" fillId="0" borderId="0" xfId="0" applyNumberFormat="1"/>
    <xf numFmtId="4" fontId="0" fillId="2" borderId="0" xfId="0" applyNumberFormat="1" applyFill="1"/>
    <xf numFmtId="165" fontId="0" fillId="2" borderId="0" xfId="0" applyNumberFormat="1" applyFill="1"/>
    <xf numFmtId="3" fontId="0" fillId="2" borderId="0" xfId="0" applyNumberFormat="1" applyFill="1"/>
    <xf numFmtId="165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3" applyFont="1"/>
    <xf numFmtId="43" fontId="0" fillId="0" borderId="0" xfId="1" applyFont="1"/>
    <xf numFmtId="10" fontId="0" fillId="0" borderId="0" xfId="3" applyNumberFormat="1" applyFont="1"/>
    <xf numFmtId="9" fontId="0" fillId="0" borderId="0" xfId="3" applyFont="1" applyAlignment="1">
      <alignment horizontal="center"/>
    </xf>
    <xf numFmtId="0" fontId="15" fillId="0" borderId="0" xfId="0" applyFont="1"/>
    <xf numFmtId="165" fontId="0" fillId="0" borderId="0" xfId="3" applyNumberFormat="1" applyFont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800" b="1"/>
              <a:t>Ecuria e depozitave të</a:t>
            </a:r>
            <a:r>
              <a:rPr lang="en-US" sz="1800" b="1" baseline="0"/>
              <a:t> sistemit bankar 2002-2025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baseline="0"/>
              <a:t>(miliardë Lekë)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'Banka 1'!$B$5</c:f>
              <c:strCache>
                <c:ptCount val="1"/>
                <c:pt idx="0">
                  <c:v>Depozitat e pasigurueshme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cat>
            <c:numRef>
              <c:f>'Banka 1'!$A$6:$A$29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'Banka 1'!$B$6:$B$29</c:f>
              <c:numCache>
                <c:formatCode>_(* #,##0.00_);_(* \(#,##0.00\);_(* "-"??_);_(@_)</c:formatCode>
                <c:ptCount val="24"/>
                <c:pt idx="0">
                  <c:v>71.364629249999993</c:v>
                </c:pt>
                <c:pt idx="1">
                  <c:v>55.648601760999981</c:v>
                </c:pt>
                <c:pt idx="2">
                  <c:v>65.971493843000047</c:v>
                </c:pt>
                <c:pt idx="3">
                  <c:v>78.901867551999985</c:v>
                </c:pt>
                <c:pt idx="4">
                  <c:v>109.70674564599997</c:v>
                </c:pt>
                <c:pt idx="5">
                  <c:v>129.76765921999996</c:v>
                </c:pt>
                <c:pt idx="6">
                  <c:v>138.44903515353937</c:v>
                </c:pt>
                <c:pt idx="7">
                  <c:v>115.01689589615643</c:v>
                </c:pt>
                <c:pt idx="8">
                  <c:v>138.7055448387953</c:v>
                </c:pt>
                <c:pt idx="9">
                  <c:v>139.16345422449004</c:v>
                </c:pt>
                <c:pt idx="10">
                  <c:v>133.50780508861004</c:v>
                </c:pt>
                <c:pt idx="11">
                  <c:v>145.51234126523019</c:v>
                </c:pt>
                <c:pt idx="12">
                  <c:v>169.12621762399996</c:v>
                </c:pt>
                <c:pt idx="13">
                  <c:v>171.78962428790092</c:v>
                </c:pt>
                <c:pt idx="14">
                  <c:v>198.80248757426784</c:v>
                </c:pt>
                <c:pt idx="15" formatCode="0.00">
                  <c:v>41.457892536076066</c:v>
                </c:pt>
                <c:pt idx="16">
                  <c:v>101.17134758106431</c:v>
                </c:pt>
                <c:pt idx="17">
                  <c:v>51.790711294336006</c:v>
                </c:pt>
                <c:pt idx="18">
                  <c:v>60.636034472022054</c:v>
                </c:pt>
                <c:pt idx="19">
                  <c:v>75.976146012329821</c:v>
                </c:pt>
                <c:pt idx="20">
                  <c:v>91.652806697184317</c:v>
                </c:pt>
                <c:pt idx="21">
                  <c:v>95.786994960089203</c:v>
                </c:pt>
                <c:pt idx="22" formatCode="0.00">
                  <c:v>93.188002983401063</c:v>
                </c:pt>
                <c:pt idx="23" formatCode="#,##0.00">
                  <c:v>94.263270885600335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2-443F-A604-7D82DF54803C}"/>
            </c:ext>
          </c:extLst>
        </c:ser>
        <c:ser>
          <c:idx val="1"/>
          <c:order val="1"/>
          <c:tx>
            <c:strRef>
              <c:f>'Banka 1'!$C$5</c:f>
              <c:strCache>
                <c:ptCount val="1"/>
                <c:pt idx="0">
                  <c:v>Depozitat e siguruara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'Banka 1'!$A$6:$A$29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'Banka 1'!$C$6:$C$29</c:f>
              <c:numCache>
                <c:formatCode>_(* #,##0.00_);_(* \(#,##0.00\);_(* "-"??_);_(@_)</c:formatCode>
                <c:ptCount val="24"/>
                <c:pt idx="0">
                  <c:v>140.171077</c:v>
                </c:pt>
                <c:pt idx="1">
                  <c:v>148.89672598299998</c:v>
                </c:pt>
                <c:pt idx="2">
                  <c:v>167.25047781599997</c:v>
                </c:pt>
                <c:pt idx="3">
                  <c:v>182.62107269099999</c:v>
                </c:pt>
                <c:pt idx="4">
                  <c:v>200.22258641399998</c:v>
                </c:pt>
                <c:pt idx="5">
                  <c:v>224.04443458999998</c:v>
                </c:pt>
                <c:pt idx="6">
                  <c:v>351.90204732402691</c:v>
                </c:pt>
                <c:pt idx="7">
                  <c:v>393.11421182623087</c:v>
                </c:pt>
                <c:pt idx="8">
                  <c:v>451.33987032787974</c:v>
                </c:pt>
                <c:pt idx="9">
                  <c:v>497.39333988765009</c:v>
                </c:pt>
                <c:pt idx="10">
                  <c:v>546.10434382545998</c:v>
                </c:pt>
                <c:pt idx="11">
                  <c:v>557.00424238399989</c:v>
                </c:pt>
                <c:pt idx="12">
                  <c:v>570.59598810999989</c:v>
                </c:pt>
                <c:pt idx="13" formatCode="0.00">
                  <c:v>593.36348603030081</c:v>
                </c:pt>
                <c:pt idx="14">
                  <c:v>611.43313801703584</c:v>
                </c:pt>
                <c:pt idx="15" formatCode="0.00">
                  <c:v>655.42992707143435</c:v>
                </c:pt>
                <c:pt idx="16">
                  <c:v>667.17348435674808</c:v>
                </c:pt>
                <c:pt idx="17">
                  <c:v>702.8020040743794</c:v>
                </c:pt>
                <c:pt idx="18">
                  <c:v>741.61425222731418</c:v>
                </c:pt>
                <c:pt idx="19">
                  <c:v>792.24693413113073</c:v>
                </c:pt>
                <c:pt idx="20">
                  <c:v>826.71010803622937</c:v>
                </c:pt>
                <c:pt idx="21">
                  <c:v>873.81383126320225</c:v>
                </c:pt>
                <c:pt idx="22" formatCode="0.00">
                  <c:v>921.10990434420512</c:v>
                </c:pt>
                <c:pt idx="23" formatCode="#,##0.00">
                  <c:v>989.26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2-443F-A604-7D82DF54803C}"/>
            </c:ext>
          </c:extLst>
        </c:ser>
        <c:ser>
          <c:idx val="2"/>
          <c:order val="2"/>
          <c:tx>
            <c:strRef>
              <c:f>'Banka 1'!$D$5</c:f>
              <c:strCache>
                <c:ptCount val="1"/>
                <c:pt idx="0">
                  <c:v>Depozitat e sigurueshme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'Banka 1'!$A$6:$A$29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'Banka 1'!$D$6:$D$29</c:f>
              <c:numCache>
                <c:formatCode>_(* #,##0.00_);_(* \(#,##0.00\);_(* "-"??_);_(@_)</c:formatCode>
                <c:ptCount val="24"/>
                <c:pt idx="0">
                  <c:v>217.64140075</c:v>
                </c:pt>
                <c:pt idx="1">
                  <c:v>275.77749823900001</c:v>
                </c:pt>
                <c:pt idx="2">
                  <c:v>309.87140615699997</c:v>
                </c:pt>
                <c:pt idx="3">
                  <c:v>358.64493244800002</c:v>
                </c:pt>
                <c:pt idx="4">
                  <c:v>415.81875435400002</c:v>
                </c:pt>
                <c:pt idx="5">
                  <c:v>491.12330206000001</c:v>
                </c:pt>
                <c:pt idx="6">
                  <c:v>501.59686091168567</c:v>
                </c:pt>
                <c:pt idx="7">
                  <c:v>567.09573646030606</c:v>
                </c:pt>
                <c:pt idx="8">
                  <c:v>667.65095903133408</c:v>
                </c:pt>
                <c:pt idx="9">
                  <c:v>769.37046837986998</c:v>
                </c:pt>
                <c:pt idx="10">
                  <c:v>831.47443243469002</c:v>
                </c:pt>
                <c:pt idx="11">
                  <c:v>850.61509370977001</c:v>
                </c:pt>
                <c:pt idx="12">
                  <c:v>869.50257625999996</c:v>
                </c:pt>
                <c:pt idx="13">
                  <c:v>889.47384568152017</c:v>
                </c:pt>
                <c:pt idx="14">
                  <c:v>913.04177900573541</c:v>
                </c:pt>
                <c:pt idx="15">
                  <c:v>1073.8747788139217</c:v>
                </c:pt>
                <c:pt idx="16">
                  <c:v>1079.0680550243155</c:v>
                </c:pt>
                <c:pt idx="17">
                  <c:v>1141.3805734444543</c:v>
                </c:pt>
                <c:pt idx="18">
                  <c:v>1225.7926911504185</c:v>
                </c:pt>
                <c:pt idx="19" formatCode="_(* #,##0.0_);_(* \(#,##0.0\);_(* &quot;-&quot;??_);_(@_)">
                  <c:v>1357.3351499415601</c:v>
                </c:pt>
                <c:pt idx="20" formatCode="_(* #,##0.0_);_(* \(#,##0.0\);_(* &quot;-&quot;??_);_(@_)">
                  <c:v>1425.1574485559702</c:v>
                </c:pt>
                <c:pt idx="21" formatCode="_(* #,##0.0_);_(* \(#,##0.0\);_(* &quot;-&quot;??_);_(@_)">
                  <c:v>1511.2441483140324</c:v>
                </c:pt>
                <c:pt idx="22">
                  <c:v>1590.1584901964407</c:v>
                </c:pt>
                <c:pt idx="23" formatCode="#,##0.00">
                  <c:v>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F2-443F-A604-7D82DF54803C}"/>
            </c:ext>
          </c:extLst>
        </c:ser>
        <c:ser>
          <c:idx val="3"/>
          <c:order val="3"/>
          <c:tx>
            <c:strRef>
              <c:f>'Banka 1'!$E$5</c:f>
              <c:strCache>
                <c:ptCount val="1"/>
                <c:pt idx="0">
                  <c:v>Totali i depozitave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'Banka 1'!$A$6:$A$29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'Banka 1'!$E$6:$E$29</c:f>
              <c:numCache>
                <c:formatCode>_(* #,##0.00_);_(* \(#,##0.00\);_(* "-"??_);_(@_)</c:formatCode>
                <c:ptCount val="24"/>
                <c:pt idx="0">
                  <c:v>289.00603000000001</c:v>
                </c:pt>
                <c:pt idx="1">
                  <c:v>331.42610000000002</c:v>
                </c:pt>
                <c:pt idx="2">
                  <c:v>375.84289999999999</c:v>
                </c:pt>
                <c:pt idx="3">
                  <c:v>437.54680000000002</c:v>
                </c:pt>
                <c:pt idx="4">
                  <c:v>525.52549999999997</c:v>
                </c:pt>
                <c:pt idx="5">
                  <c:v>620.89096127999994</c:v>
                </c:pt>
                <c:pt idx="6">
                  <c:v>640.04589606522495</c:v>
                </c:pt>
                <c:pt idx="7">
                  <c:v>682.11263235646243</c:v>
                </c:pt>
                <c:pt idx="8">
                  <c:v>806.35650387012936</c:v>
                </c:pt>
                <c:pt idx="9">
                  <c:v>908.53392260435999</c:v>
                </c:pt>
                <c:pt idx="10">
                  <c:v>964.9822375233</c:v>
                </c:pt>
                <c:pt idx="11">
                  <c:v>996.12743497500014</c:v>
                </c:pt>
                <c:pt idx="12">
                  <c:v>1038.6287938839998</c:v>
                </c:pt>
                <c:pt idx="13">
                  <c:v>1061.2634699694211</c:v>
                </c:pt>
                <c:pt idx="14">
                  <c:v>1114.4886518981302</c:v>
                </c:pt>
                <c:pt idx="15">
                  <c:v>1115.3326713499978</c:v>
                </c:pt>
                <c:pt idx="16">
                  <c:v>1180.2394026053798</c:v>
                </c:pt>
                <c:pt idx="17">
                  <c:v>1193.1712847387903</c:v>
                </c:pt>
                <c:pt idx="18">
                  <c:v>1286.4287121975001</c:v>
                </c:pt>
                <c:pt idx="19">
                  <c:v>1433.3112959538898</c:v>
                </c:pt>
                <c:pt idx="20">
                  <c:v>1518.4368760139562</c:v>
                </c:pt>
                <c:pt idx="21">
                  <c:v>1605.1799214111315</c:v>
                </c:pt>
                <c:pt idx="22">
                  <c:v>1683.3464890220198</c:v>
                </c:pt>
                <c:pt idx="23" formatCode="#,##0.00">
                  <c:v>1836.2415704528496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F2-443F-A604-7D82DF548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70588544"/>
        <c:axId val="276857216"/>
      </c:barChart>
      <c:catAx>
        <c:axId val="27058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276857216"/>
        <c:crosses val="autoZero"/>
        <c:auto val="1"/>
        <c:lblAlgn val="ctr"/>
        <c:lblOffset val="100"/>
        <c:noMultiLvlLbl val="0"/>
      </c:catAx>
      <c:valAx>
        <c:axId val="2768572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2705885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petua" panose="02020502060401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erpetua" panose="02020502060401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Përqindja</a:t>
            </a:r>
            <a:r>
              <a:rPr lang="en-US" sz="1200" b="1" baseline="0">
                <a:solidFill>
                  <a:sysClr val="windowText" lastClr="000000"/>
                </a:solidFill>
              </a:rPr>
              <a:t> e depozituesve t</a:t>
            </a:r>
            <a:r>
              <a:rPr lang="en-US" sz="1200" b="1">
                <a:solidFill>
                  <a:sysClr val="windowText" lastClr="000000"/>
                </a:solidFill>
              </a:rPr>
              <a:t>ë shoqëritë e kursim</a:t>
            </a:r>
            <a:r>
              <a:rPr lang="en-US" sz="1200" b="1" baseline="0">
                <a:solidFill>
                  <a:sysClr val="windowText" lastClr="000000"/>
                </a:solidFill>
              </a:rPr>
              <a:t> kreditit </a:t>
            </a:r>
            <a:r>
              <a:rPr lang="en-US" sz="1200" b="1">
                <a:solidFill>
                  <a:sysClr val="windowText" lastClr="000000"/>
                </a:solidFill>
              </a:rPr>
              <a:t>që kompensohen</a:t>
            </a:r>
            <a:r>
              <a:rPr lang="en-US" sz="1200" b="1" baseline="0">
                <a:solidFill>
                  <a:sysClr val="windowText" lastClr="000000"/>
                </a:solidFill>
              </a:rPr>
              <a:t> plotësisht dhe pjesërisht </a:t>
            </a:r>
            <a:endParaRPr lang="en-US" sz="1200" b="1">
              <a:solidFill>
                <a:sysClr val="windowText" lastClr="000000"/>
              </a:solidFill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1" i="0" u="none" strike="noStrike" baseline="0">
                <a:solidFill>
                  <a:sysClr val="windowText" lastClr="000000"/>
                </a:solidFill>
                <a:effectLst/>
              </a:rPr>
              <a:t>2017-2023</a:t>
            </a:r>
            <a:endParaRPr lang="en-US" sz="12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'SHKK 3 '!$I$6</c:f>
              <c:strCache>
                <c:ptCount val="1"/>
                <c:pt idx="0">
                  <c:v>Depozitues që kompensohen plotësisht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Perpetua" panose="02020502060401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'SHKK 3 '!$G$7:$G$13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'SHKK 3 '!$I$7:$I$13</c:f>
              <c:numCache>
                <c:formatCode>0%</c:formatCode>
                <c:ptCount val="7"/>
                <c:pt idx="0">
                  <c:v>0.91708928845858306</c:v>
                </c:pt>
                <c:pt idx="1">
                  <c:v>0.91382468996617816</c:v>
                </c:pt>
                <c:pt idx="2">
                  <c:v>0.89863278552686088</c:v>
                </c:pt>
                <c:pt idx="3">
                  <c:v>0.91836627417998318</c:v>
                </c:pt>
                <c:pt idx="4">
                  <c:v>0.91524070840608629</c:v>
                </c:pt>
                <c:pt idx="5">
                  <c:v>0.91410607922851472</c:v>
                </c:pt>
                <c:pt idx="6">
                  <c:v>0.90032271496981053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8-4515-ACE7-694B0EE4E14E}"/>
            </c:ext>
          </c:extLst>
        </c:ser>
        <c:ser>
          <c:idx val="2"/>
          <c:order val="1"/>
          <c:tx>
            <c:strRef>
              <c:f>'SHKK 3 '!$J$6</c:f>
              <c:strCache>
                <c:ptCount val="1"/>
                <c:pt idx="0">
                  <c:v>Depozitues që  kompensohen pjesërisht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Perpetua" panose="02020502060401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'SHKK 3 '!$G$7:$G$13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'SHKK 3 '!$J$7:$J$13</c:f>
              <c:numCache>
                <c:formatCode>0%</c:formatCode>
                <c:ptCount val="7"/>
                <c:pt idx="0">
                  <c:v>8.2910711541416937E-2</c:v>
                </c:pt>
                <c:pt idx="1">
                  <c:v>8.6175310033821867E-2</c:v>
                </c:pt>
                <c:pt idx="2">
                  <c:v>0.10136721447313907</c:v>
                </c:pt>
                <c:pt idx="3">
                  <c:v>8.1633725820016823E-2</c:v>
                </c:pt>
                <c:pt idx="4">
                  <c:v>8.4759291593913696E-2</c:v>
                </c:pt>
                <c:pt idx="5">
                  <c:v>8.5893920771485305E-2</c:v>
                </c:pt>
                <c:pt idx="6">
                  <c:v>9.9677285030189466E-2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8-4515-ACE7-694B0EE4E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162208"/>
        <c:axId val="180718576"/>
      </c:barChart>
      <c:catAx>
        <c:axId val="39716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180718576"/>
        <c:crosses val="autoZero"/>
        <c:auto val="1"/>
        <c:lblAlgn val="ctr"/>
        <c:lblOffset val="100"/>
        <c:noMultiLvlLbl val="0"/>
      </c:catAx>
      <c:valAx>
        <c:axId val="180718576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397162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Perpetua" panose="02020502060401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Perpetua" panose="02020502060401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Përqindja e depozituesve të shoqëritë e kursim kreditit që kompensohen plotësisht dhe pjesërisht </a:t>
            </a:r>
          </a:p>
          <a:p>
            <a:pPr>
              <a:defRPr/>
            </a:pPr>
            <a:r>
              <a:rPr lang="en-US"/>
              <a:t>2017-2024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'SHKK 3 '!$I$6</c:f>
              <c:strCache>
                <c:ptCount val="1"/>
                <c:pt idx="0">
                  <c:v>Depozitues që kompensohen plotësisht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'SHKK 3 '!$G$7:$G$15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'SHKK 3 '!$I$7:$I$15</c:f>
              <c:numCache>
                <c:formatCode>0%</c:formatCode>
                <c:ptCount val="9"/>
                <c:pt idx="0">
                  <c:v>0.91708928845858306</c:v>
                </c:pt>
                <c:pt idx="1">
                  <c:v>0.91382468996617816</c:v>
                </c:pt>
                <c:pt idx="2">
                  <c:v>0.89863278552686088</c:v>
                </c:pt>
                <c:pt idx="3">
                  <c:v>0.91836627417998318</c:v>
                </c:pt>
                <c:pt idx="4">
                  <c:v>0.91524070840608629</c:v>
                </c:pt>
                <c:pt idx="5">
                  <c:v>0.91410607922851472</c:v>
                </c:pt>
                <c:pt idx="6">
                  <c:v>0.90032271496981053</c:v>
                </c:pt>
                <c:pt idx="7">
                  <c:v>0.91</c:v>
                </c:pt>
                <c:pt idx="8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8-415D-BE7A-D8BC3E32CB7C}"/>
            </c:ext>
          </c:extLst>
        </c:ser>
        <c:ser>
          <c:idx val="0"/>
          <c:order val="1"/>
          <c:tx>
            <c:strRef>
              <c:f>'SHKK 3 '!$J$6</c:f>
              <c:strCache>
                <c:ptCount val="1"/>
                <c:pt idx="0">
                  <c:v>Depozitues që  kompensohen pjesërisht</c:v>
                </c:pt>
              </c:strCache>
            </c:strRef>
          </c:tx>
          <c:invertIfNegative val="0"/>
          <c:cat>
            <c:numRef>
              <c:f>'SHKK 3 '!$G$7:$G$15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'SHKK 3 '!$J$7:$J$15</c:f>
              <c:numCache>
                <c:formatCode>0%</c:formatCode>
                <c:ptCount val="9"/>
                <c:pt idx="0">
                  <c:v>8.2910711541416937E-2</c:v>
                </c:pt>
                <c:pt idx="1">
                  <c:v>8.6175310033821867E-2</c:v>
                </c:pt>
                <c:pt idx="2">
                  <c:v>0.10136721447313907</c:v>
                </c:pt>
                <c:pt idx="3">
                  <c:v>8.1633725820016823E-2</c:v>
                </c:pt>
                <c:pt idx="4">
                  <c:v>8.4759291593913696E-2</c:v>
                </c:pt>
                <c:pt idx="5">
                  <c:v>8.5893920771485305E-2</c:v>
                </c:pt>
                <c:pt idx="6">
                  <c:v>9.9677285030189466E-2</c:v>
                </c:pt>
                <c:pt idx="7">
                  <c:v>0.09</c:v>
                </c:pt>
                <c:pt idx="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8-415D-BE7A-D8BC3E32C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993304"/>
        <c:axId val="397993696"/>
      </c:barChart>
      <c:catAx>
        <c:axId val="39799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7993696"/>
        <c:crosses val="autoZero"/>
        <c:auto val="1"/>
        <c:lblAlgn val="ctr"/>
        <c:lblOffset val="100"/>
        <c:noMultiLvlLbl val="0"/>
      </c:catAx>
      <c:valAx>
        <c:axId val="397993696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7993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050" b="0" i="0" u="none" strike="noStrike" kern="1200" baseline="0">
          <a:solidFill>
            <a:sysClr val="windowText" lastClr="000000"/>
          </a:solidFill>
          <a:latin typeface="Perpetua" panose="02020502060401020303" pitchFamily="18" charset="0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1" i="0" kern="1200" spc="0" baseline="0">
                <a:solidFill>
                  <a:srgbClr val="000000"/>
                </a:solidFill>
                <a:effectLst/>
                <a:latin typeface="Perpetua" panose="02020502060401020303" pitchFamily="18" charset="0"/>
              </a:rPr>
              <a:t>Numri i depozituesve në shoqëritë e kursim kreditit që kompensohen plotësisht dhe pjesërisht </a:t>
            </a:r>
            <a:endParaRPr lang="en-US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1" i="0" kern="1200" spc="0" baseline="0">
                <a:solidFill>
                  <a:srgbClr val="000000"/>
                </a:solidFill>
                <a:effectLst/>
                <a:latin typeface="Perpetua" panose="02020502060401020303" pitchFamily="18" charset="0"/>
              </a:rPr>
              <a:t>2017-2025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1672133242040128"/>
          <c:y val="2.99527948669871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'[4]SHKK 3'!$C$6</c:f>
              <c:strCache>
                <c:ptCount val="1"/>
                <c:pt idx="0">
                  <c:v>Numri I depozituesve qe perfitojne kompensim nga skema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'[4]SHKK 3'!$B$7:$B$15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'[4]SHKK 3'!$C$7:$C$15</c:f>
              <c:numCache>
                <c:formatCode>General</c:formatCode>
                <c:ptCount val="9"/>
                <c:pt idx="0">
                  <c:v>13014</c:v>
                </c:pt>
                <c:pt idx="1">
                  <c:v>14192</c:v>
                </c:pt>
                <c:pt idx="2">
                  <c:v>14482</c:v>
                </c:pt>
                <c:pt idx="3">
                  <c:v>19024</c:v>
                </c:pt>
                <c:pt idx="4">
                  <c:v>20045</c:v>
                </c:pt>
                <c:pt idx="5">
                  <c:v>21154</c:v>
                </c:pt>
                <c:pt idx="6">
                  <c:v>19212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B-4F09-B96C-04CC6575A37A}"/>
            </c:ext>
          </c:extLst>
        </c:ser>
        <c:ser>
          <c:idx val="0"/>
          <c:order val="1"/>
          <c:tx>
            <c:strRef>
              <c:f>'SHKK 3 '!$D$6</c:f>
              <c:strCache>
                <c:ptCount val="1"/>
                <c:pt idx="0">
                  <c:v>Kompensohen plotësisht</c:v>
                </c:pt>
              </c:strCache>
            </c:strRef>
          </c:tx>
          <c:invertIfNegative val="0"/>
          <c:cat>
            <c:numRef>
              <c:f>'SHKK 3 '!$B$7:$B$15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'SHKK 3 '!$D$7:$D$15</c:f>
              <c:numCache>
                <c:formatCode>_(* #,##0_);_(* \(#,##0\);_(* "-"??_);_(@_)</c:formatCode>
                <c:ptCount val="9"/>
                <c:pt idx="0">
                  <c:v>11935</c:v>
                </c:pt>
                <c:pt idx="1">
                  <c:v>12969</c:v>
                </c:pt>
                <c:pt idx="2">
                  <c:v>13014</c:v>
                </c:pt>
                <c:pt idx="3">
                  <c:v>17471</c:v>
                </c:pt>
                <c:pt idx="4">
                  <c:v>18346</c:v>
                </c:pt>
                <c:pt idx="5">
                  <c:v>19337</c:v>
                </c:pt>
                <c:pt idx="6">
                  <c:v>17297</c:v>
                </c:pt>
                <c:pt idx="7" formatCode="_(* #,##0.00_);_(* \(#,##0.00\);_(* &quot;-&quot;??_);_(@_)">
                  <c:v>20195</c:v>
                </c:pt>
                <c:pt idx="8" formatCode="_(* #,##0.00_);_(* \(#,##0.00\);_(* &quot;-&quot;??_);_(@_)">
                  <c:v>20762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B-4F09-B96C-04CC6575A37A}"/>
            </c:ext>
          </c:extLst>
        </c:ser>
        <c:ser>
          <c:idx val="2"/>
          <c:order val="2"/>
          <c:tx>
            <c:strRef>
              <c:f>'SHKK 3 '!$E$6</c:f>
              <c:strCache>
                <c:ptCount val="1"/>
                <c:pt idx="0">
                  <c:v>Kompensohen pjesërisht</c:v>
                </c:pt>
              </c:strCache>
            </c:strRef>
          </c:tx>
          <c:invertIfNegative val="0"/>
          <c:cat>
            <c:numRef>
              <c:f>'SHKK 3 '!$B$7:$B$15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'SHKK 3 '!$E$7:$E$15</c:f>
              <c:numCache>
                <c:formatCode>_(* #,##0_);_(* \(#,##0\);_(* "-"??_);_(@_)</c:formatCode>
                <c:ptCount val="9"/>
                <c:pt idx="0">
                  <c:v>1079</c:v>
                </c:pt>
                <c:pt idx="1">
                  <c:v>1223</c:v>
                </c:pt>
                <c:pt idx="2">
                  <c:v>1468</c:v>
                </c:pt>
                <c:pt idx="3">
                  <c:v>1553</c:v>
                </c:pt>
                <c:pt idx="4">
                  <c:v>1699</c:v>
                </c:pt>
                <c:pt idx="5">
                  <c:v>1817</c:v>
                </c:pt>
                <c:pt idx="6">
                  <c:v>1915</c:v>
                </c:pt>
                <c:pt idx="7" formatCode="General">
                  <c:v>2010</c:v>
                </c:pt>
                <c:pt idx="8" formatCode="General">
                  <c:v>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AB-4F09-B96C-04CC6575A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992912"/>
        <c:axId val="397997616"/>
      </c:barChart>
      <c:catAx>
        <c:axId val="39799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397997616"/>
        <c:crosses val="autoZero"/>
        <c:auto val="1"/>
        <c:lblAlgn val="ctr"/>
        <c:lblOffset val="100"/>
        <c:noMultiLvlLbl val="0"/>
      </c:catAx>
      <c:valAx>
        <c:axId val="3979976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397992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Perpetua" panose="02020502060401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09753071910787E-2"/>
          <c:y val="7.4904814113425686E-2"/>
          <c:w val="0.88957893899626184"/>
          <c:h val="0.582794777235124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'SHKK Fondi '!$B$1</c:f>
              <c:strCache>
                <c:ptCount val="1"/>
                <c:pt idx="0">
                  <c:v> Fondi i sigurimit të depozitave në SHKK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'SHKK Fondi '!$A$2:$A$10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'SHKK Fondi '!$B$2:$B$10</c:f>
              <c:numCache>
                <c:formatCode>0.00</c:formatCode>
                <c:ptCount val="9"/>
                <c:pt idx="0">
                  <c:v>92.220000361000004</c:v>
                </c:pt>
                <c:pt idx="1">
                  <c:v>107.51200033667401</c:v>
                </c:pt>
                <c:pt idx="2">
                  <c:v>124.59400052300001</c:v>
                </c:pt>
                <c:pt idx="3">
                  <c:v>144.70900087805501</c:v>
                </c:pt>
                <c:pt idx="4">
                  <c:v>166.66400008333702</c:v>
                </c:pt>
                <c:pt idx="5">
                  <c:v>192.368000881</c:v>
                </c:pt>
                <c:pt idx="6">
                  <c:v>222.834000492</c:v>
                </c:pt>
                <c:pt idx="7">
                  <c:v>256.31000096637001</c:v>
                </c:pt>
                <c:pt idx="8">
                  <c:v>290.10000000000002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D-4A1D-A79F-FC06EEE8BEDD}"/>
            </c:ext>
          </c:extLst>
        </c:ser>
        <c:ser>
          <c:idx val="2"/>
          <c:order val="2"/>
          <c:tx>
            <c:strRef>
              <c:f>'SHKK Fondi '!$C$1</c:f>
              <c:strCache>
                <c:ptCount val="1"/>
                <c:pt idx="0">
                  <c:v>Depozitat e siguruara në SHKK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numRef>
              <c:f>'SHKK Fondi '!$A$2:$A$10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'SHKK Fondi '!$C$2:$C$10</c:f>
              <c:numCache>
                <c:formatCode>#,##0.00</c:formatCode>
                <c:ptCount val="9"/>
                <c:pt idx="0">
                  <c:v>4455.6869999999999</c:v>
                </c:pt>
                <c:pt idx="1">
                  <c:v>5168.55500021223</c:v>
                </c:pt>
                <c:pt idx="2">
                  <c:v>6076.0590004871801</c:v>
                </c:pt>
                <c:pt idx="3">
                  <c:v>6347.6610009218994</c:v>
                </c:pt>
                <c:pt idx="4">
                  <c:v>6894.4590001260003</c:v>
                </c:pt>
                <c:pt idx="5">
                  <c:v>7370.558</c:v>
                </c:pt>
                <c:pt idx="6">
                  <c:v>7777.95100043</c:v>
                </c:pt>
                <c:pt idx="7">
                  <c:v>8054.5650003662504</c:v>
                </c:pt>
                <c:pt idx="8" formatCode="_(* #,##0.00_);_(* \(#,##0.00\);_(* &quot;-&quot;??_);_(@_)">
                  <c:v>8471.9556943393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D-4A1D-A79F-FC06EEE8B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397994480"/>
        <c:axId val="397990952"/>
      </c:barChart>
      <c:lineChart>
        <c:grouping val="standard"/>
        <c:varyColors val="0"/>
        <c:ser>
          <c:idx val="3"/>
          <c:order val="1"/>
          <c:tx>
            <c:strRef>
              <c:f>'SHKK Fondi '!$D$1</c:f>
              <c:strCache>
                <c:ptCount val="1"/>
                <c:pt idx="0">
                  <c:v>Raporti i mbulimit</c:v>
                </c:pt>
              </c:strCache>
            </c:strRef>
          </c:tx>
          <c:dLbls>
            <c:spPr>
              <a:solidFill>
                <a:schemeClr val="bg1">
                  <a:lumMod val="95000"/>
                </a:schemeClr>
              </a:solidFill>
              <a:effectLst>
                <a:outerShdw blurRad="50800" dist="38100" dir="2700000" algn="tl" rotWithShape="0">
                  <a:schemeClr val="accent1">
                    <a:lumMod val="20000"/>
                    <a:lumOff val="80000"/>
                    <a:alpha val="40000"/>
                  </a:schemeClr>
                </a:outerShdw>
              </a:effectLst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</c:spPr>
            <c:trendlineType val="linear"/>
            <c:dispRSqr val="0"/>
            <c:dispEq val="0"/>
          </c:trendline>
          <c:cat>
            <c:numRef>
              <c:f>'SHKK Fondi '!$A$2:$A$9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'SHKK Fondi '!$D$2:$D$10</c:f>
              <c:numCache>
                <c:formatCode>0.00%</c:formatCode>
                <c:ptCount val="9"/>
                <c:pt idx="0">
                  <c:v>2.06972260394413E-2</c:v>
                </c:pt>
                <c:pt idx="1">
                  <c:v>2.0801235985672566E-2</c:v>
                </c:pt>
                <c:pt idx="2">
                  <c:v>2.050581026447975E-2</c:v>
                </c:pt>
                <c:pt idx="3">
                  <c:v>2.2797351187816513E-2</c:v>
                </c:pt>
                <c:pt idx="4">
                  <c:v>2.4173627008543232E-2</c:v>
                </c:pt>
                <c:pt idx="5">
                  <c:v>2.6099636011276215E-2</c:v>
                </c:pt>
                <c:pt idx="6">
                  <c:v>2.8649509322019515E-2</c:v>
                </c:pt>
                <c:pt idx="7">
                  <c:v>3.1821824606947297E-2</c:v>
                </c:pt>
                <c:pt idx="8">
                  <c:v>3.4299999999999997E-2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3D-4A1D-A79F-FC06EEE8BEDD}"/>
            </c:ext>
          </c:extLst>
        </c:ser>
        <c:ser>
          <c:idx val="0"/>
          <c:order val="3"/>
          <c:cat>
            <c:numRef>
              <c:f>'SHKK Fondi '!$A$2:$A$9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'[5]SHKK fondi'!$N$22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3D-4A1D-A79F-FC06EEE8B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991736"/>
        <c:axId val="397991344"/>
      </c:lineChart>
      <c:catAx>
        <c:axId val="39799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7990952"/>
        <c:crossesAt val="0"/>
        <c:auto val="1"/>
        <c:lblAlgn val="ctr"/>
        <c:lblOffset val="100"/>
        <c:noMultiLvlLbl val="0"/>
      </c:catAx>
      <c:valAx>
        <c:axId val="39799095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97994480"/>
        <c:crosses val="autoZero"/>
        <c:crossBetween val="between"/>
      </c:valAx>
      <c:valAx>
        <c:axId val="397991344"/>
        <c:scaling>
          <c:orientation val="minMax"/>
          <c:max val="1"/>
          <c:min val="0"/>
        </c:scaling>
        <c:delete val="0"/>
        <c:axPos val="r"/>
        <c:numFmt formatCode="0.%" sourceLinked="0"/>
        <c:majorTickMark val="out"/>
        <c:minorTickMark val="none"/>
        <c:tickLblPos val="nextTo"/>
        <c:crossAx val="397991736"/>
        <c:crosses val="max"/>
        <c:crossBetween val="between"/>
        <c:majorUnit val="0.1"/>
        <c:minorUnit val="2.0000000000000004E-2"/>
      </c:valAx>
      <c:catAx>
        <c:axId val="397991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79913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3508562175996658"/>
          <c:y val="0.75785397078529737"/>
          <c:w val="0.67941405831733725"/>
          <c:h val="6.774377886308515E-2"/>
        </c:manualLayout>
      </c:layout>
      <c:overlay val="0"/>
    </c:legend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Ecuria e depozitave të  siguruara të sistemit bankar 2017-2025 sipas kategorive të  sigurimit</a:t>
            </a:r>
            <a:endParaRPr lang="en-US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(vlerat në miliardë Lekë)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'Banka 2'!$B$4</c:f>
              <c:strCache>
                <c:ptCount val="1"/>
                <c:pt idx="0">
                  <c:v>Totali i depozitave të siguruara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Perpetua" panose="02020502060401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'Banka 2'!$A$5:$A$13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'Banka 2'!$B$5:$B$13</c:f>
            </c:numRef>
          </c:val>
          <c:extLst>
            <c:ext xmlns:c16="http://schemas.microsoft.com/office/drawing/2014/chart" uri="{C3380CC4-5D6E-409C-BE32-E72D297353CC}">
              <c16:uniqueId val="{00000000-F005-4F3A-920B-420E2A72BA86}"/>
            </c:ext>
          </c:extLst>
        </c:ser>
        <c:ser>
          <c:idx val="1"/>
          <c:order val="1"/>
          <c:tx>
            <c:strRef>
              <c:f>'Banka 2'!$C$4</c:f>
              <c:strCache>
                <c:ptCount val="1"/>
                <c:pt idx="0">
                  <c:v>Depozitat e siguruara të individëve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Perpetua" panose="02020502060401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'Banka 2'!$A$5:$A$13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'Banka 2'!$C$5:$C$13</c:f>
              <c:numCache>
                <c:formatCode>0.0</c:formatCode>
                <c:ptCount val="9"/>
                <c:pt idx="0">
                  <c:v>624.02284235910156</c:v>
                </c:pt>
                <c:pt idx="1">
                  <c:v>633.19257681211832</c:v>
                </c:pt>
                <c:pt idx="2">
                  <c:v>665.01447441906009</c:v>
                </c:pt>
                <c:pt idx="3">
                  <c:v>697.36924020979995</c:v>
                </c:pt>
                <c:pt idx="4" formatCode="#,##0.0">
                  <c:v>738.83220386397068</c:v>
                </c:pt>
                <c:pt idx="5" formatCode="General">
                  <c:v>767.8</c:v>
                </c:pt>
                <c:pt idx="6" formatCode="General">
                  <c:v>808.6</c:v>
                </c:pt>
                <c:pt idx="7" formatCode="#,##0.0">
                  <c:v>850.57264224659514</c:v>
                </c:pt>
                <c:pt idx="8">
                  <c:v>911.70800910917922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5-4F3A-920B-420E2A72BA86}"/>
            </c:ext>
          </c:extLst>
        </c:ser>
        <c:ser>
          <c:idx val="2"/>
          <c:order val="2"/>
          <c:tx>
            <c:strRef>
              <c:f>'Banka 2'!$D$4</c:f>
              <c:strCache>
                <c:ptCount val="1"/>
                <c:pt idx="0">
                  <c:v>Depozitat e siguruara të tregtarëve dhe shoqërive tregtare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Perpetua" panose="02020502060401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'Banka 2'!$A$5:$A$13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'Banka 2'!$D$5:$D$13</c:f>
              <c:numCache>
                <c:formatCode>_(* #,##0.00_);_(* \(#,##0.00\);_(* "-"??_);_(@_)</c:formatCode>
                <c:ptCount val="9"/>
                <c:pt idx="0">
                  <c:v>31.4064664373829</c:v>
                </c:pt>
                <c:pt idx="1">
                  <c:v>33.980305182119793</c:v>
                </c:pt>
                <c:pt idx="2">
                  <c:v>37.787529655319183</c:v>
                </c:pt>
                <c:pt idx="3">
                  <c:v>44.245012017514313</c:v>
                </c:pt>
                <c:pt idx="4">
                  <c:v>53.414730267160067</c:v>
                </c:pt>
                <c:pt idx="5" formatCode="General">
                  <c:v>59</c:v>
                </c:pt>
                <c:pt idx="6" formatCode="General">
                  <c:v>65.2</c:v>
                </c:pt>
                <c:pt idx="7" formatCode="#,##0.0">
                  <c:v>70.537262097609997</c:v>
                </c:pt>
                <c:pt idx="8" formatCode="0.00">
                  <c:v>77.55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5-4F3A-920B-420E2A72B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overlap val="100"/>
        <c:axId val="331074560"/>
        <c:axId val="339882752"/>
      </c:barChart>
      <c:catAx>
        <c:axId val="33107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339882752"/>
        <c:crosses val="autoZero"/>
        <c:auto val="1"/>
        <c:lblAlgn val="ctr"/>
        <c:lblOffset val="100"/>
        <c:noMultiLvlLbl val="0"/>
      </c:catAx>
      <c:valAx>
        <c:axId val="3398827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331074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Perpetua" panose="02020502060401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Perpetua" panose="02020502060401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Përqindja</a:t>
            </a:r>
            <a:r>
              <a:rPr lang="en-US" sz="1200" b="1" baseline="0">
                <a:solidFill>
                  <a:sysClr val="windowText" lastClr="000000"/>
                </a:solidFill>
              </a:rPr>
              <a:t> e depozituesve t</a:t>
            </a:r>
            <a:r>
              <a:rPr lang="en-US" sz="1200" b="1">
                <a:solidFill>
                  <a:sysClr val="windowText" lastClr="000000"/>
                </a:solidFill>
              </a:rPr>
              <a:t>ë sistemit bankar që kompensohen</a:t>
            </a:r>
            <a:r>
              <a:rPr lang="en-US" sz="1200" b="1" baseline="0">
                <a:solidFill>
                  <a:sysClr val="windowText" lastClr="000000"/>
                </a:solidFill>
              </a:rPr>
              <a:t> plotësisht dhe pjesërisht </a:t>
            </a:r>
            <a:endParaRPr lang="en-US" sz="1200" b="1">
              <a:solidFill>
                <a:sysClr val="windowText" lastClr="000000"/>
              </a:solidFill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1" i="0" u="none" strike="noStrike" baseline="0">
                <a:solidFill>
                  <a:sysClr val="windowText" lastClr="000000"/>
                </a:solidFill>
                <a:effectLst/>
              </a:rPr>
              <a:t>2017-2025</a:t>
            </a:r>
            <a:endParaRPr lang="en-US" sz="12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'Banka 3'!$G$6</c:f>
              <c:strCache>
                <c:ptCount val="1"/>
                <c:pt idx="0">
                  <c:v>Numri I depozituesve qe perfitojne kompensim nga skema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petua" panose="02020502060401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'Banka 3'!$F$7:$F$15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'Banka 3'!$G$7:$G$15</c:f>
              <c:numCache>
                <c:formatCode>_(* #,##0.00_);_(* \(#,##0.00\);_(* "-"??_);_(@_)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7E19-4DB5-BB92-3328CAF5EC66}"/>
            </c:ext>
          </c:extLst>
        </c:ser>
        <c:ser>
          <c:idx val="1"/>
          <c:order val="1"/>
          <c:tx>
            <c:strRef>
              <c:f>'Banka 3'!$H$6</c:f>
              <c:strCache>
                <c:ptCount val="1"/>
                <c:pt idx="0">
                  <c:v>Depozitues që kompensohen plotësisht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Perpetua" panose="02020502060401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'Banka 3'!$F$7:$F$15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'Banka 3'!$H$7:$H$15</c:f>
              <c:numCache>
                <c:formatCode>0%</c:formatCode>
                <c:ptCount val="9"/>
                <c:pt idx="0">
                  <c:v>0.93993494825154555</c:v>
                </c:pt>
                <c:pt idx="1">
                  <c:v>0.93890790155658554</c:v>
                </c:pt>
                <c:pt idx="2">
                  <c:v>0.93673701029822976</c:v>
                </c:pt>
                <c:pt idx="3">
                  <c:v>0.93524049886791039</c:v>
                </c:pt>
                <c:pt idx="4">
                  <c:v>0.9282254807743614</c:v>
                </c:pt>
                <c:pt idx="5">
                  <c:v>0.93002166355987703</c:v>
                </c:pt>
                <c:pt idx="6">
                  <c:v>0.9294529388952063</c:v>
                </c:pt>
                <c:pt idx="7">
                  <c:v>0.92887812042150697</c:v>
                </c:pt>
                <c:pt idx="8" formatCode="General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9-4DB5-BB92-3328CAF5EC66}"/>
            </c:ext>
          </c:extLst>
        </c:ser>
        <c:ser>
          <c:idx val="2"/>
          <c:order val="2"/>
          <c:tx>
            <c:strRef>
              <c:f>'Banka 3'!$I$6</c:f>
              <c:strCache>
                <c:ptCount val="1"/>
                <c:pt idx="0">
                  <c:v>Depozitues që  kompensohen pjesërisht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Perpetua" panose="02020502060401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'Banka 3'!$F$7:$F$15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'Banka 3'!$I$7:$I$15</c:f>
              <c:numCache>
                <c:formatCode>0%</c:formatCode>
                <c:ptCount val="9"/>
                <c:pt idx="0">
                  <c:v>6.0065051748454494E-2</c:v>
                </c:pt>
                <c:pt idx="1">
                  <c:v>6.1092098443414497E-2</c:v>
                </c:pt>
                <c:pt idx="2">
                  <c:v>6.3262989701770286E-2</c:v>
                </c:pt>
                <c:pt idx="3">
                  <c:v>6.47595011320896E-2</c:v>
                </c:pt>
                <c:pt idx="4">
                  <c:v>7.17745192256386E-2</c:v>
                </c:pt>
                <c:pt idx="5">
                  <c:v>6.9978336440122926E-2</c:v>
                </c:pt>
                <c:pt idx="6">
                  <c:v>7.0547061104793696E-2</c:v>
                </c:pt>
                <c:pt idx="7">
                  <c:v>7.1121879578493016E-2</c:v>
                </c:pt>
                <c:pt idx="8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9-4DB5-BB92-3328CAF5E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154624"/>
        <c:axId val="274158720"/>
        <c:extLst/>
      </c:barChart>
      <c:catAx>
        <c:axId val="34215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274158720"/>
        <c:crosses val="autoZero"/>
        <c:auto val="1"/>
        <c:lblAlgn val="ctr"/>
        <c:lblOffset val="100"/>
        <c:noMultiLvlLbl val="0"/>
      </c:catAx>
      <c:valAx>
        <c:axId val="274158720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342154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Perpetua" panose="02020502060401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Perpetua" panose="02020502060401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1"/>
              <a:t>Numri i depozituesve të sistemit bankar që kompensohen plotësisht dhe pjesërisht </a:t>
            </a:r>
          </a:p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1"/>
              <a:t>2017-2025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'Banka 3'!$C$6</c:f>
              <c:strCache>
                <c:ptCount val="1"/>
                <c:pt idx="0">
                  <c:v>Numri I depozituesve qe perfitojne kompensim nga skema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'Banka 3'!$B$7:$B$15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'Banka 3'!$C$7:$C$15</c:f>
            </c:numRef>
          </c:val>
          <c:extLst>
            <c:ext xmlns:c16="http://schemas.microsoft.com/office/drawing/2014/chart" uri="{C3380CC4-5D6E-409C-BE32-E72D297353CC}">
              <c16:uniqueId val="{00000000-3844-413D-8994-0F1564EBE290}"/>
            </c:ext>
          </c:extLst>
        </c:ser>
        <c:ser>
          <c:idx val="1"/>
          <c:order val="1"/>
          <c:tx>
            <c:strRef>
              <c:f>'Banka 3'!$D$6</c:f>
              <c:strCache>
                <c:ptCount val="1"/>
                <c:pt idx="0">
                  <c:v>Kompensohen plotësisht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'Banka 3'!$B$7:$B$15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'Banka 3'!$D$7:$D$15</c:f>
              <c:numCache>
                <c:formatCode>_(* #,##0_);_(* \(#,##0\);_(* "-"??_);_(@_)</c:formatCode>
                <c:ptCount val="9"/>
                <c:pt idx="0">
                  <c:v>1556161</c:v>
                </c:pt>
                <c:pt idx="1">
                  <c:v>1505367</c:v>
                </c:pt>
                <c:pt idx="2">
                  <c:v>1538332</c:v>
                </c:pt>
                <c:pt idx="3">
                  <c:v>1599366</c:v>
                </c:pt>
                <c:pt idx="4">
                  <c:v>1652621</c:v>
                </c:pt>
                <c:pt idx="5">
                  <c:v>1698320</c:v>
                </c:pt>
                <c:pt idx="6">
                  <c:v>1766324</c:v>
                </c:pt>
                <c:pt idx="7">
                  <c:v>1845561</c:v>
                </c:pt>
                <c:pt idx="8" formatCode="#,##0">
                  <c:v>1923697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44-413D-8994-0F1564EBE290}"/>
            </c:ext>
          </c:extLst>
        </c:ser>
        <c:ser>
          <c:idx val="2"/>
          <c:order val="2"/>
          <c:tx>
            <c:strRef>
              <c:f>'Banka 3'!$E$6</c:f>
              <c:strCache>
                <c:ptCount val="1"/>
                <c:pt idx="0">
                  <c:v>Kompensohen pjesërisht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'Banka 3'!$B$7:$B$15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'Banka 3'!$E$7:$E$15</c:f>
              <c:numCache>
                <c:formatCode>_(* #,##0_);_(* \(#,##0\);_(* "-"??_);_(@_)</c:formatCode>
                <c:ptCount val="9"/>
                <c:pt idx="0">
                  <c:v>99444</c:v>
                </c:pt>
                <c:pt idx="1">
                  <c:v>97950</c:v>
                </c:pt>
                <c:pt idx="2">
                  <c:v>103892</c:v>
                </c:pt>
                <c:pt idx="3">
                  <c:v>110746</c:v>
                </c:pt>
                <c:pt idx="4">
                  <c:v>127788</c:v>
                </c:pt>
                <c:pt idx="5">
                  <c:v>127788</c:v>
                </c:pt>
                <c:pt idx="6">
                  <c:v>134067</c:v>
                </c:pt>
                <c:pt idx="7">
                  <c:v>141310</c:v>
                </c:pt>
                <c:pt idx="8" formatCode="#,##0">
                  <c:v>154459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44-413D-8994-0F1564EBE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168448"/>
        <c:axId val="274174336"/>
      </c:barChart>
      <c:catAx>
        <c:axId val="27416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274174336"/>
        <c:crosses val="autoZero"/>
        <c:auto val="1"/>
        <c:lblAlgn val="ctr"/>
        <c:lblOffset val="100"/>
        <c:noMultiLvlLbl val="0"/>
      </c:catAx>
      <c:valAx>
        <c:axId val="2741743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27416844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Perpetua" panose="02020502060401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[2]Sheet2!$C$2</c:f>
              <c:strCache>
                <c:ptCount val="1"/>
                <c:pt idx="0">
                  <c:v>Fondi i Sigurimit te Depozitave ne Banka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[2]Sheet2!$B$3:$B$24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[2]Sheet2!$C$3:$C$24</c:f>
              <c:numCache>
                <c:formatCode>General</c:formatCode>
                <c:ptCount val="22"/>
                <c:pt idx="0">
                  <c:v>400000</c:v>
                </c:pt>
                <c:pt idx="1">
                  <c:v>1337162.611</c:v>
                </c:pt>
                <c:pt idx="2">
                  <c:v>2147246.27097</c:v>
                </c:pt>
                <c:pt idx="3">
                  <c:v>2961989.89457</c:v>
                </c:pt>
                <c:pt idx="4">
                  <c:v>3902689.1273000003</c:v>
                </c:pt>
                <c:pt idx="5">
                  <c:v>4981825.6567200003</c:v>
                </c:pt>
                <c:pt idx="6">
                  <c:v>6332595.0599300005</c:v>
                </c:pt>
                <c:pt idx="7">
                  <c:v>7910033</c:v>
                </c:pt>
                <c:pt idx="8">
                  <c:v>10447678</c:v>
                </c:pt>
                <c:pt idx="9">
                  <c:v>13371740</c:v>
                </c:pt>
                <c:pt idx="10">
                  <c:v>16756721</c:v>
                </c:pt>
                <c:pt idx="11">
                  <c:v>20477080</c:v>
                </c:pt>
                <c:pt idx="12">
                  <c:v>24045619</c:v>
                </c:pt>
                <c:pt idx="13">
                  <c:v>27667346</c:v>
                </c:pt>
                <c:pt idx="14">
                  <c:v>31243190.621679999</c:v>
                </c:pt>
                <c:pt idx="15">
                  <c:v>35017089.962640002</c:v>
                </c:pt>
                <c:pt idx="16">
                  <c:v>38906676.466433235</c:v>
                </c:pt>
                <c:pt idx="17">
                  <c:v>43188356.194108002</c:v>
                </c:pt>
                <c:pt idx="18">
                  <c:v>47900232.111852922</c:v>
                </c:pt>
                <c:pt idx="19">
                  <c:v>52780939.663170435</c:v>
                </c:pt>
                <c:pt idx="20">
                  <c:v>57865285.509000003</c:v>
                </c:pt>
                <c:pt idx="21">
                  <c:v>63552868.055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F-4CFC-8F6B-000784FF4EE7}"/>
            </c:ext>
          </c:extLst>
        </c:ser>
        <c:ser>
          <c:idx val="1"/>
          <c:order val="1"/>
          <c:tx>
            <c:strRef>
              <c:f>[2]Sheet2!$D$2</c:f>
              <c:strCache>
                <c:ptCount val="1"/>
                <c:pt idx="0">
                  <c:v>Depozitat e Siguruara ne Banka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[2]Sheet2!$B$3:$B$24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[2]Sheet2!$D$3:$D$24</c:f>
              <c:numCache>
                <c:formatCode>General</c:formatCode>
                <c:ptCount val="22"/>
                <c:pt idx="1">
                  <c:v>148896726</c:v>
                </c:pt>
                <c:pt idx="2">
                  <c:v>167250478</c:v>
                </c:pt>
                <c:pt idx="3">
                  <c:v>182621000</c:v>
                </c:pt>
                <c:pt idx="4">
                  <c:v>200222586.414</c:v>
                </c:pt>
                <c:pt idx="5">
                  <c:v>224044434.58999997</c:v>
                </c:pt>
                <c:pt idx="6">
                  <c:v>197326129.63809824</c:v>
                </c:pt>
                <c:pt idx="7">
                  <c:v>393114211.82623088</c:v>
                </c:pt>
                <c:pt idx="8">
                  <c:v>451339870.32787973</c:v>
                </c:pt>
                <c:pt idx="9">
                  <c:v>497393339.88765007</c:v>
                </c:pt>
                <c:pt idx="10">
                  <c:v>546104343.82545996</c:v>
                </c:pt>
                <c:pt idx="11">
                  <c:v>557004242.38399994</c:v>
                </c:pt>
                <c:pt idx="12">
                  <c:v>570595988.1099999</c:v>
                </c:pt>
                <c:pt idx="13">
                  <c:v>593363486.03030097</c:v>
                </c:pt>
                <c:pt idx="14">
                  <c:v>611433138</c:v>
                </c:pt>
                <c:pt idx="15">
                  <c:v>655429927.07143438</c:v>
                </c:pt>
                <c:pt idx="16">
                  <c:v>667173484.3567481</c:v>
                </c:pt>
                <c:pt idx="17">
                  <c:v>702802004.07437932</c:v>
                </c:pt>
                <c:pt idx="18">
                  <c:v>741614252.22731423</c:v>
                </c:pt>
                <c:pt idx="19">
                  <c:v>792246934.13112998</c:v>
                </c:pt>
                <c:pt idx="20">
                  <c:v>826710108</c:v>
                </c:pt>
                <c:pt idx="21">
                  <c:v>873813831.26300001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CFC-8F6B-000784FF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484224"/>
        <c:axId val="274506496"/>
      </c:barChart>
      <c:lineChart>
        <c:grouping val="standard"/>
        <c:varyColors val="0"/>
        <c:ser>
          <c:idx val="2"/>
          <c:order val="2"/>
          <c:tx>
            <c:strRef>
              <c:f>[2]Sheet2!$E$2</c:f>
              <c:strCache>
                <c:ptCount val="1"/>
                <c:pt idx="0">
                  <c:v>Raporti i Mbulimit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3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numFmt formatCode="0.0%" sourceLinked="0"/>
              <c:spPr>
                <a:solidFill>
                  <a:schemeClr val="bg1">
                    <a:lumMod val="95000"/>
                    <a:alpha val="83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erpetua" panose="02020502060401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B4F-4CFC-8F6B-000784FF4EE7}"/>
                </c:ext>
              </c:extLst>
            </c:dLbl>
            <c:dLbl>
              <c:idx val="1"/>
              <c:numFmt formatCode="0.0%" sourceLinked="0"/>
              <c:spPr>
                <a:solidFill>
                  <a:schemeClr val="bg1">
                    <a:lumMod val="95000"/>
                    <a:alpha val="83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erpetua" panose="02020502060401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B4F-4CFC-8F6B-000784FF4EE7}"/>
                </c:ext>
              </c:extLst>
            </c:dLbl>
            <c:dLbl>
              <c:idx val="2"/>
              <c:numFmt formatCode="0.0%" sourceLinked="0"/>
              <c:spPr>
                <a:solidFill>
                  <a:schemeClr val="bg1">
                    <a:lumMod val="95000"/>
                    <a:alpha val="83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erpetua" panose="02020502060401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B4F-4CFC-8F6B-000784FF4EE7}"/>
                </c:ext>
              </c:extLst>
            </c:dLbl>
            <c:dLbl>
              <c:idx val="3"/>
              <c:numFmt formatCode="0.0%" sourceLinked="0"/>
              <c:spPr>
                <a:solidFill>
                  <a:schemeClr val="bg1">
                    <a:lumMod val="95000"/>
                    <a:alpha val="83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erpetua" panose="02020502060401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B4F-4CFC-8F6B-000784FF4EE7}"/>
                </c:ext>
              </c:extLst>
            </c:dLbl>
            <c:dLbl>
              <c:idx val="4"/>
              <c:numFmt formatCode="0.0%" sourceLinked="0"/>
              <c:spPr>
                <a:solidFill>
                  <a:schemeClr val="bg1">
                    <a:lumMod val="95000"/>
                    <a:alpha val="83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erpetua" panose="02020502060401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B4F-4CFC-8F6B-000784FF4EE7}"/>
                </c:ext>
              </c:extLst>
            </c:dLbl>
            <c:dLbl>
              <c:idx val="5"/>
              <c:numFmt formatCode="0.0%" sourceLinked="0"/>
              <c:spPr>
                <a:solidFill>
                  <a:schemeClr val="bg1">
                    <a:lumMod val="95000"/>
                    <a:alpha val="83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erpetua" panose="02020502060401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B4F-4CFC-8F6B-000784FF4EE7}"/>
                </c:ext>
              </c:extLst>
            </c:dLbl>
            <c:dLbl>
              <c:idx val="6"/>
              <c:numFmt formatCode="0.0%" sourceLinked="0"/>
              <c:spPr>
                <a:solidFill>
                  <a:schemeClr val="bg1">
                    <a:lumMod val="95000"/>
                    <a:alpha val="83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erpetua" panose="02020502060401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B4F-4CFC-8F6B-000784FF4EE7}"/>
                </c:ext>
              </c:extLst>
            </c:dLbl>
            <c:dLbl>
              <c:idx val="20"/>
              <c:numFmt formatCode="0%" sourceLinked="0"/>
              <c:spPr>
                <a:solidFill>
                  <a:schemeClr val="bg1">
                    <a:lumMod val="95000"/>
                    <a:alpha val="83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erpetua" panose="02020502060401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B4F-4CFC-8F6B-000784FF4EE7}"/>
                </c:ext>
              </c:extLst>
            </c:dLbl>
            <c:numFmt formatCode="0.00%" sourceLinked="0"/>
            <c:spPr>
              <a:solidFill>
                <a:schemeClr val="bg1">
                  <a:lumMod val="95000"/>
                  <a:alpha val="83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petua" panose="02020502060401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[2]Sheet2!$B$3:$B$24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[2]Sheet2!$E$3:$E$24</c:f>
              <c:numCache>
                <c:formatCode>General</c:formatCode>
                <c:ptCount val="22"/>
                <c:pt idx="0">
                  <c:v>2E-3</c:v>
                </c:pt>
                <c:pt idx="1">
                  <c:v>8.9999999999999993E-3</c:v>
                </c:pt>
                <c:pt idx="2">
                  <c:v>1.2E-2</c:v>
                </c:pt>
                <c:pt idx="3">
                  <c:v>1.6E-2</c:v>
                </c:pt>
                <c:pt idx="4">
                  <c:v>1.9E-2</c:v>
                </c:pt>
                <c:pt idx="5">
                  <c:v>2.1999999999999999E-2</c:v>
                </c:pt>
                <c:pt idx="6">
                  <c:v>3.1E-2</c:v>
                </c:pt>
                <c:pt idx="7">
                  <c:v>2.0121462826931551E-2</c:v>
                </c:pt>
                <c:pt idx="8">
                  <c:v>2.3148138879045176E-2</c:v>
                </c:pt>
                <c:pt idx="9">
                  <c:v>2.6883632987567494E-2</c:v>
                </c:pt>
                <c:pt idx="10">
                  <c:v>3.0684101288444621E-2</c:v>
                </c:pt>
                <c:pt idx="11">
                  <c:v>3.676287978051531E-2</c:v>
                </c:pt>
                <c:pt idx="12">
                  <c:v>4.2141233904652811E-2</c:v>
                </c:pt>
                <c:pt idx="13">
                  <c:v>4.6627988832105394E-2</c:v>
                </c:pt>
                <c:pt idx="14">
                  <c:v>5.1098294613008036E-2</c:v>
                </c:pt>
                <c:pt idx="15">
                  <c:v>5.3426138350291627E-2</c:v>
                </c:pt>
                <c:pt idx="16">
                  <c:v>5.8315681571105761E-2</c:v>
                </c:pt>
                <c:pt idx="17">
                  <c:v>6.1451669095606717E-2</c:v>
                </c:pt>
                <c:pt idx="18">
                  <c:v>6.4589147212304229E-2</c:v>
                </c:pt>
                <c:pt idx="19">
                  <c:v>6.6621828863315385E-2</c:v>
                </c:pt>
                <c:pt idx="20">
                  <c:v>6.9994651025846663E-2</c:v>
                </c:pt>
                <c:pt idx="21">
                  <c:v>7.2730444153237359E-2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4F-4CFC-8F6B-000784FF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508416"/>
        <c:axId val="274518400"/>
      </c:lineChart>
      <c:catAx>
        <c:axId val="27448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274506496"/>
        <c:crosses val="autoZero"/>
        <c:auto val="1"/>
        <c:lblAlgn val="ctr"/>
        <c:lblOffset val="100"/>
        <c:noMultiLvlLbl val="0"/>
      </c:catAx>
      <c:valAx>
        <c:axId val="274506496"/>
        <c:scaling>
          <c:orientation val="minMax"/>
          <c:max val="9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27448422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5971409233921124E-2"/>
                <c:y val="2.757073879345609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Perpetua" panose="02020502060401020303" pitchFamily="18" charset="0"/>
                      <a:ea typeface="+mn-ea"/>
                      <a:cs typeface="+mn-cs"/>
                    </a:defRPr>
                  </a:pPr>
                  <a:r>
                    <a:rPr lang="en-US"/>
                    <a:t>Miliardë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74508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518400"/>
        <c:crosses val="autoZero"/>
        <c:auto val="1"/>
        <c:lblAlgn val="ctr"/>
        <c:lblOffset val="100"/>
        <c:noMultiLvlLbl val="0"/>
      </c:catAx>
      <c:valAx>
        <c:axId val="274518400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274508416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petua" panose="02020502060401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erpetua" panose="02020502060401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'Banka fondi'!$C$30</c:f>
              <c:strCache>
                <c:ptCount val="1"/>
                <c:pt idx="0">
                  <c:v>Fondi i Sigurimit të depozitave në banka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'Banka fondi'!$B$31:$B$54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'Banka fondi'!$C$31:$C$54</c:f>
              <c:numCache>
                <c:formatCode>_-* #,##0.00_-;\-* #,##0.00_-;_-* "-"??_-;_-@_-</c:formatCode>
                <c:ptCount val="24"/>
                <c:pt idx="0">
                  <c:v>0.4</c:v>
                </c:pt>
                <c:pt idx="1">
                  <c:v>1.3371626110000001</c:v>
                </c:pt>
                <c:pt idx="2">
                  <c:v>2.1472462709699998</c:v>
                </c:pt>
                <c:pt idx="3">
                  <c:v>2.9619898945699998</c:v>
                </c:pt>
                <c:pt idx="4">
                  <c:v>3.9026891273000004</c:v>
                </c:pt>
                <c:pt idx="5">
                  <c:v>4.9818256567199999</c:v>
                </c:pt>
                <c:pt idx="6">
                  <c:v>6.33259505993</c:v>
                </c:pt>
                <c:pt idx="7">
                  <c:v>7.9100330000000003</c:v>
                </c:pt>
                <c:pt idx="8">
                  <c:v>10.447678</c:v>
                </c:pt>
                <c:pt idx="9">
                  <c:v>13.371740000000001</c:v>
                </c:pt>
                <c:pt idx="10">
                  <c:v>16.756720999999999</c:v>
                </c:pt>
                <c:pt idx="11">
                  <c:v>20.477080000000001</c:v>
                </c:pt>
                <c:pt idx="12">
                  <c:v>24.045618999999999</c:v>
                </c:pt>
                <c:pt idx="13">
                  <c:v>27.667345999999998</c:v>
                </c:pt>
                <c:pt idx="14">
                  <c:v>31.24319062168</c:v>
                </c:pt>
                <c:pt idx="15">
                  <c:v>35.01708996264</c:v>
                </c:pt>
                <c:pt idx="16">
                  <c:v>38.906676466433233</c:v>
                </c:pt>
                <c:pt idx="17">
                  <c:v>43.188356194108003</c:v>
                </c:pt>
                <c:pt idx="18">
                  <c:v>47.900232111852922</c:v>
                </c:pt>
                <c:pt idx="19">
                  <c:v>52.780939663170436</c:v>
                </c:pt>
                <c:pt idx="20">
                  <c:v>57.865285509000003</c:v>
                </c:pt>
                <c:pt idx="21">
                  <c:v>63.552868054999998</c:v>
                </c:pt>
                <c:pt idx="22">
                  <c:v>69.387268715115994</c:v>
                </c:pt>
                <c:pt idx="23" formatCode="General">
                  <c:v>76.69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3-4F54-9988-E3B5D8639EA4}"/>
            </c:ext>
          </c:extLst>
        </c:ser>
        <c:ser>
          <c:idx val="1"/>
          <c:order val="1"/>
          <c:tx>
            <c:strRef>
              <c:f>'Banka fondi'!$D$30</c:f>
              <c:strCache>
                <c:ptCount val="1"/>
                <c:pt idx="0">
                  <c:v>Depozitat e siguruara në banka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'Banka fondi'!$B$31:$B$54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'Banka fondi'!$D$31:$D$54</c:f>
              <c:numCache>
                <c:formatCode>_-* #,##0.00_-;\-* #,##0.00_-;_-* "-"??_-;_-@_-</c:formatCode>
                <c:ptCount val="24"/>
                <c:pt idx="1">
                  <c:v>148.896726</c:v>
                </c:pt>
                <c:pt idx="2">
                  <c:v>167.25047799999999</c:v>
                </c:pt>
                <c:pt idx="3">
                  <c:v>182.62100000000001</c:v>
                </c:pt>
                <c:pt idx="4">
                  <c:v>200.22258641400001</c:v>
                </c:pt>
                <c:pt idx="5">
                  <c:v>224.04443458999998</c:v>
                </c:pt>
                <c:pt idx="6">
                  <c:v>197.32612963809825</c:v>
                </c:pt>
                <c:pt idx="7">
                  <c:v>393.11421182623087</c:v>
                </c:pt>
                <c:pt idx="8">
                  <c:v>451.33987032787974</c:v>
                </c:pt>
                <c:pt idx="9">
                  <c:v>497.39333988765009</c:v>
                </c:pt>
                <c:pt idx="10">
                  <c:v>546.10434382545998</c:v>
                </c:pt>
                <c:pt idx="11">
                  <c:v>557.00424238399989</c:v>
                </c:pt>
                <c:pt idx="12">
                  <c:v>570.59598810999989</c:v>
                </c:pt>
                <c:pt idx="13">
                  <c:v>593.36348603030092</c:v>
                </c:pt>
                <c:pt idx="14">
                  <c:v>611.43313799999999</c:v>
                </c:pt>
                <c:pt idx="15">
                  <c:v>655.42992707143435</c:v>
                </c:pt>
                <c:pt idx="16">
                  <c:v>667.17348435674808</c:v>
                </c:pt>
                <c:pt idx="17">
                  <c:v>702.80200407437928</c:v>
                </c:pt>
                <c:pt idx="18">
                  <c:v>741.61425222731418</c:v>
                </c:pt>
                <c:pt idx="19">
                  <c:v>792.24693413112993</c:v>
                </c:pt>
                <c:pt idx="20">
                  <c:v>826.71010799999999</c:v>
                </c:pt>
                <c:pt idx="21">
                  <c:v>873.813831263</c:v>
                </c:pt>
                <c:pt idx="22">
                  <c:v>921.10990434420512</c:v>
                </c:pt>
                <c:pt idx="23" formatCode="#,##0.00">
                  <c:v>989.26301039626992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3-4F54-9988-E3B5D8639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529280"/>
        <c:axId val="276800640"/>
      </c:barChart>
      <c:lineChart>
        <c:grouping val="standard"/>
        <c:varyColors val="0"/>
        <c:ser>
          <c:idx val="2"/>
          <c:order val="2"/>
          <c:tx>
            <c:strRef>
              <c:f>'Banka fondi'!$E$30</c:f>
              <c:strCache>
                <c:ptCount val="1"/>
                <c:pt idx="0">
                  <c:v>Raporti i mbulimit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'Banka fondi'!$B$31:$B$54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'Banka fondi'!$E$31:$E$54</c:f>
              <c:numCache>
                <c:formatCode>0.0%</c:formatCode>
                <c:ptCount val="24"/>
                <c:pt idx="0">
                  <c:v>2E-3</c:v>
                </c:pt>
                <c:pt idx="1">
                  <c:v>8.9999999999999993E-3</c:v>
                </c:pt>
                <c:pt idx="2">
                  <c:v>1.2E-2</c:v>
                </c:pt>
                <c:pt idx="3">
                  <c:v>1.6E-2</c:v>
                </c:pt>
                <c:pt idx="4">
                  <c:v>1.9E-2</c:v>
                </c:pt>
                <c:pt idx="5">
                  <c:v>2.1999999999999999E-2</c:v>
                </c:pt>
                <c:pt idx="6">
                  <c:v>3.1E-2</c:v>
                </c:pt>
                <c:pt idx="7">
                  <c:v>2.0121462826931551E-2</c:v>
                </c:pt>
                <c:pt idx="8">
                  <c:v>2.3148138879045176E-2</c:v>
                </c:pt>
                <c:pt idx="9">
                  <c:v>2.6883632987567494E-2</c:v>
                </c:pt>
                <c:pt idx="10">
                  <c:v>3.0684101288444621E-2</c:v>
                </c:pt>
                <c:pt idx="11">
                  <c:v>3.676287978051531E-2</c:v>
                </c:pt>
                <c:pt idx="12">
                  <c:v>4.2141233904652811E-2</c:v>
                </c:pt>
                <c:pt idx="13">
                  <c:v>4.6627988832105394E-2</c:v>
                </c:pt>
                <c:pt idx="14">
                  <c:v>5.1098294613008036E-2</c:v>
                </c:pt>
                <c:pt idx="15">
                  <c:v>5.3426138350291627E-2</c:v>
                </c:pt>
                <c:pt idx="16">
                  <c:v>5.8315681571105761E-2</c:v>
                </c:pt>
                <c:pt idx="17">
                  <c:v>6.1451669095606717E-2</c:v>
                </c:pt>
                <c:pt idx="18">
                  <c:v>6.4589147212304229E-2</c:v>
                </c:pt>
                <c:pt idx="19">
                  <c:v>6.6621828863315385E-2</c:v>
                </c:pt>
                <c:pt idx="20">
                  <c:v>6.9994651025846663E-2</c:v>
                </c:pt>
                <c:pt idx="21">
                  <c:v>7.2730444153237359E-2</c:v>
                </c:pt>
                <c:pt idx="22">
                  <c:v>7.5330064727202189E-2</c:v>
                </c:pt>
                <c:pt idx="23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3-4F54-9988-E3B5D8639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828544"/>
        <c:axId val="276802176"/>
      </c:lineChart>
      <c:catAx>
        <c:axId val="274529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Raporti</a:t>
                </a:r>
                <a:r>
                  <a:rPr lang="en-US" baseline="0"/>
                  <a:t> i mbulimit tregon përqindjen e depozitave të siguruara në banka që mbulohen nga fondi i sigurimit të depozitave në banka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5831946221317257E-2"/>
              <c:y val="0.923607730630944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6800640"/>
        <c:crosses val="autoZero"/>
        <c:auto val="1"/>
        <c:lblAlgn val="ctr"/>
        <c:lblOffset val="100"/>
        <c:noMultiLvlLbl val="0"/>
      </c:catAx>
      <c:valAx>
        <c:axId val="27680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529280"/>
        <c:crosses val="autoZero"/>
        <c:crossBetween val="between"/>
      </c:valAx>
      <c:valAx>
        <c:axId val="276802176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828544"/>
        <c:crosses val="max"/>
        <c:crossBetween val="between"/>
        <c:majorUnit val="0.1"/>
      </c:valAx>
      <c:catAx>
        <c:axId val="276828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6802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>
          <a:outerShdw blurRad="50800" dist="50800" dir="5400000" algn="ctr" rotWithShape="0">
            <a:schemeClr val="bg2"/>
          </a:outerShdw>
        </a:effectLst>
      </c:spPr>
    </c:plotArea>
    <c:legend>
      <c:legendPos val="b"/>
      <c:layout>
        <c:manualLayout>
          <c:xMode val="edge"/>
          <c:yMode val="edge"/>
          <c:x val="7.5408962156694861E-2"/>
          <c:y val="0.89229439092708907"/>
          <c:w val="0.82166105095100583"/>
          <c:h val="4.2391600404859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6322504509732"/>
          <c:y val="7.6382368091838987E-2"/>
          <c:w val="0.77230856219414545"/>
          <c:h val="0.76313954914514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'Banka fondi 1'!$C$8</c:f>
              <c:strCache>
                <c:ptCount val="1"/>
                <c:pt idx="0">
                  <c:v>Fondi i Sigurimit të depozitave në banka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'Banka fondi 1'!$B$9:$B$32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 formatCode="0">
                  <c:v>2017</c:v>
                </c:pt>
                <c:pt idx="16" formatCode="0">
                  <c:v>2018</c:v>
                </c:pt>
                <c:pt idx="17" formatCode="0">
                  <c:v>2019</c:v>
                </c:pt>
                <c:pt idx="18" formatCode="0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'Banka fondi 1'!$C$9:$C$32</c:f>
              <c:numCache>
                <c:formatCode>_-* #,##0.00_-;\-* #,##0.00_-;_-* "-"??_-;_-@_-</c:formatCode>
                <c:ptCount val="24"/>
                <c:pt idx="0">
                  <c:v>0.4</c:v>
                </c:pt>
                <c:pt idx="1">
                  <c:v>1.3371626110000001</c:v>
                </c:pt>
                <c:pt idx="2">
                  <c:v>2.1472462709699998</c:v>
                </c:pt>
                <c:pt idx="3">
                  <c:v>2.9619898945699998</c:v>
                </c:pt>
                <c:pt idx="4">
                  <c:v>3.9026891273000004</c:v>
                </c:pt>
                <c:pt idx="5">
                  <c:v>4.9818256567199999</c:v>
                </c:pt>
                <c:pt idx="6">
                  <c:v>6.33259505993</c:v>
                </c:pt>
                <c:pt idx="7">
                  <c:v>7.9100330000000003</c:v>
                </c:pt>
                <c:pt idx="8">
                  <c:v>10.447678</c:v>
                </c:pt>
                <c:pt idx="9">
                  <c:v>13.371740000000001</c:v>
                </c:pt>
                <c:pt idx="10">
                  <c:v>16.756720999999999</c:v>
                </c:pt>
                <c:pt idx="11">
                  <c:v>20.477080000000001</c:v>
                </c:pt>
                <c:pt idx="12">
                  <c:v>24.045618999999999</c:v>
                </c:pt>
                <c:pt idx="13">
                  <c:v>27.667345999999998</c:v>
                </c:pt>
                <c:pt idx="14">
                  <c:v>31.24319062168</c:v>
                </c:pt>
                <c:pt idx="15">
                  <c:v>35.01708996264</c:v>
                </c:pt>
                <c:pt idx="16">
                  <c:v>38.906676466433233</c:v>
                </c:pt>
                <c:pt idx="17">
                  <c:v>43.188356194108003</c:v>
                </c:pt>
                <c:pt idx="18">
                  <c:v>47.900232111852922</c:v>
                </c:pt>
                <c:pt idx="19">
                  <c:v>52.780939663170436</c:v>
                </c:pt>
                <c:pt idx="20">
                  <c:v>57.865285509000003</c:v>
                </c:pt>
                <c:pt idx="21">
                  <c:v>63.552868054999998</c:v>
                </c:pt>
                <c:pt idx="22">
                  <c:v>69.387268715115994</c:v>
                </c:pt>
                <c:pt idx="23" formatCode="General">
                  <c:v>76.69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4-4250-B27F-73B45913E0F3}"/>
            </c:ext>
          </c:extLst>
        </c:ser>
        <c:ser>
          <c:idx val="1"/>
          <c:order val="1"/>
          <c:tx>
            <c:strRef>
              <c:f>'Banka fondi 1'!$D$8</c:f>
              <c:strCache>
                <c:ptCount val="1"/>
                <c:pt idx="0">
                  <c:v>Depozitat e siguruara në banka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'Banka fondi 1'!$B$9:$B$32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 formatCode="0">
                  <c:v>2017</c:v>
                </c:pt>
                <c:pt idx="16" formatCode="0">
                  <c:v>2018</c:v>
                </c:pt>
                <c:pt idx="17" formatCode="0">
                  <c:v>2019</c:v>
                </c:pt>
                <c:pt idx="18" formatCode="0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'Banka fondi 1'!$D$9:$D$32</c:f>
              <c:numCache>
                <c:formatCode>_-* #,##0.00_-;\-* #,##0.00_-;_-* "-"??_-;_-@_-</c:formatCode>
                <c:ptCount val="24"/>
                <c:pt idx="1">
                  <c:v>148.896726</c:v>
                </c:pt>
                <c:pt idx="2">
                  <c:v>167.25047799999999</c:v>
                </c:pt>
                <c:pt idx="3">
                  <c:v>182.62100000000001</c:v>
                </c:pt>
                <c:pt idx="4">
                  <c:v>200.22258641400001</c:v>
                </c:pt>
                <c:pt idx="5">
                  <c:v>224.04443458999998</c:v>
                </c:pt>
                <c:pt idx="6">
                  <c:v>197.32612963809825</c:v>
                </c:pt>
                <c:pt idx="7">
                  <c:v>393.11421182623087</c:v>
                </c:pt>
                <c:pt idx="8">
                  <c:v>451.33987032787974</c:v>
                </c:pt>
                <c:pt idx="9">
                  <c:v>497.39333988765009</c:v>
                </c:pt>
                <c:pt idx="10">
                  <c:v>546.10434382545998</c:v>
                </c:pt>
                <c:pt idx="11">
                  <c:v>557.00424238399989</c:v>
                </c:pt>
                <c:pt idx="12">
                  <c:v>570.59598810999989</c:v>
                </c:pt>
                <c:pt idx="13">
                  <c:v>593.36348603030092</c:v>
                </c:pt>
                <c:pt idx="14">
                  <c:v>611.43313799999999</c:v>
                </c:pt>
                <c:pt idx="15">
                  <c:v>655.42992707143435</c:v>
                </c:pt>
                <c:pt idx="16">
                  <c:v>667.17348435674808</c:v>
                </c:pt>
                <c:pt idx="17">
                  <c:v>702.80200407437928</c:v>
                </c:pt>
                <c:pt idx="18">
                  <c:v>741.61425222731418</c:v>
                </c:pt>
                <c:pt idx="19">
                  <c:v>792.24693413112993</c:v>
                </c:pt>
                <c:pt idx="20">
                  <c:v>826.71010799999999</c:v>
                </c:pt>
                <c:pt idx="21">
                  <c:v>873.813831263</c:v>
                </c:pt>
                <c:pt idx="22">
                  <c:v>921.10990434420512</c:v>
                </c:pt>
                <c:pt idx="23" formatCode="0.0">
                  <c:v>989.26301039626992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4-4250-B27F-73B45913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861312"/>
        <c:axId val="276863232"/>
      </c:barChart>
      <c:lineChart>
        <c:grouping val="stacked"/>
        <c:varyColors val="0"/>
        <c:ser>
          <c:idx val="3"/>
          <c:order val="2"/>
          <c:tx>
            <c:strRef>
              <c:f>'Banka fondi 1'!$E$8</c:f>
              <c:strCache>
                <c:ptCount val="1"/>
                <c:pt idx="0">
                  <c:v>Raporti i mbulimit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dLbls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'Banka fondi 1'!$B$9:$B$32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 formatCode="0">
                  <c:v>2017</c:v>
                </c:pt>
                <c:pt idx="16" formatCode="0">
                  <c:v>2018</c:v>
                </c:pt>
                <c:pt idx="17" formatCode="0">
                  <c:v>2019</c:v>
                </c:pt>
                <c:pt idx="18" formatCode="0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'Banka fondi 1'!$E$9:$E$32</c:f>
              <c:numCache>
                <c:formatCode>0.0%</c:formatCode>
                <c:ptCount val="24"/>
                <c:pt idx="0">
                  <c:v>2E-3</c:v>
                </c:pt>
                <c:pt idx="1">
                  <c:v>8.9999999999999993E-3</c:v>
                </c:pt>
                <c:pt idx="2">
                  <c:v>1.2E-2</c:v>
                </c:pt>
                <c:pt idx="3">
                  <c:v>1.6E-2</c:v>
                </c:pt>
                <c:pt idx="4">
                  <c:v>1.9E-2</c:v>
                </c:pt>
                <c:pt idx="5">
                  <c:v>2.1999999999999999E-2</c:v>
                </c:pt>
                <c:pt idx="6">
                  <c:v>3.1E-2</c:v>
                </c:pt>
                <c:pt idx="7">
                  <c:v>2.0121462826931551E-2</c:v>
                </c:pt>
                <c:pt idx="8">
                  <c:v>2.3148138879045176E-2</c:v>
                </c:pt>
                <c:pt idx="9">
                  <c:v>2.6883632987567494E-2</c:v>
                </c:pt>
                <c:pt idx="10">
                  <c:v>3.0684101288444621E-2</c:v>
                </c:pt>
                <c:pt idx="11">
                  <c:v>3.676287978051531E-2</c:v>
                </c:pt>
                <c:pt idx="12">
                  <c:v>4.2141233904652811E-2</c:v>
                </c:pt>
                <c:pt idx="13">
                  <c:v>4.6627988832105394E-2</c:v>
                </c:pt>
                <c:pt idx="14">
                  <c:v>5.1098294613008036E-2</c:v>
                </c:pt>
                <c:pt idx="15">
                  <c:v>5.3426138350291627E-2</c:v>
                </c:pt>
                <c:pt idx="16">
                  <c:v>5.8315681571105761E-2</c:v>
                </c:pt>
                <c:pt idx="17">
                  <c:v>6.1451669095606717E-2</c:v>
                </c:pt>
                <c:pt idx="18">
                  <c:v>6.4589147212304229E-2</c:v>
                </c:pt>
                <c:pt idx="19">
                  <c:v>6.6621828863315385E-2</c:v>
                </c:pt>
                <c:pt idx="20">
                  <c:v>6.9994651025846663E-2</c:v>
                </c:pt>
                <c:pt idx="21">
                  <c:v>7.2730444153237359E-2</c:v>
                </c:pt>
                <c:pt idx="22">
                  <c:v>7.5330064727202189E-2</c:v>
                </c:pt>
                <c:pt idx="23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4-4250-B27F-73B45913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871040"/>
        <c:axId val="276869504"/>
      </c:lineChart>
      <c:catAx>
        <c:axId val="27686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*  Raporti i mbulimit tregon përqindjen e depozitave të siguruara në banka që mbulohen</a:t>
                </a:r>
                <a:r>
                  <a:rPr lang="en-US" b="0" baseline="0"/>
                  <a:t> nga fondi i sigurimit të depozitave në banka</a:t>
                </a:r>
                <a:r>
                  <a:rPr lang="en-US" b="0"/>
                  <a:t> </a:t>
                </a:r>
              </a:p>
            </c:rich>
          </c:tx>
          <c:layout>
            <c:manualLayout>
              <c:xMode val="edge"/>
              <c:yMode val="edge"/>
              <c:x val="0.1076334152015281"/>
              <c:y val="0.9428295074867243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76863232"/>
        <c:crosses val="autoZero"/>
        <c:auto val="1"/>
        <c:lblAlgn val="ctr"/>
        <c:lblOffset val="100"/>
        <c:noMultiLvlLbl val="0"/>
      </c:catAx>
      <c:valAx>
        <c:axId val="276863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8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miliardë</a:t>
                </a:r>
              </a:p>
            </c:rich>
          </c:tx>
          <c:layout>
            <c:manualLayout>
              <c:xMode val="edge"/>
              <c:yMode val="edge"/>
              <c:x val="5.1418562727240158E-2"/>
              <c:y val="6.3414251384555226E-2"/>
            </c:manualLayout>
          </c:layout>
          <c:overlay val="0"/>
        </c:title>
        <c:numFmt formatCode="_-* #,##0.00_-;\-* #,##0.0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76861312"/>
        <c:crosses val="autoZero"/>
        <c:crossBetween val="between"/>
      </c:valAx>
      <c:valAx>
        <c:axId val="276869504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txPr>
          <a:bodyPr rot="60000"/>
          <a:lstStyle/>
          <a:p>
            <a:pPr>
              <a:defRPr/>
            </a:pPr>
            <a:endParaRPr lang="en-US"/>
          </a:p>
        </c:txPr>
        <c:crossAx val="276871040"/>
        <c:crosses val="max"/>
        <c:crossBetween val="between"/>
      </c:valAx>
      <c:catAx>
        <c:axId val="27687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6869504"/>
        <c:crossesAt val="0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47488536233316"/>
          <c:y val="0.89598476791987514"/>
          <c:w val="0.44502427978219522"/>
          <c:h val="4.4162424087271911E-2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Perpet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800" b="1"/>
              <a:t>Ecuria e depozitave të</a:t>
            </a:r>
            <a:r>
              <a:rPr lang="en-US" sz="1800" b="1" baseline="0"/>
              <a:t> shkk-ve 2017-2023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baseline="0"/>
              <a:t>(vlerat në miliardë Lekë)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2812032669113421E-2"/>
          <c:y val="0.13444837346029395"/>
          <c:w val="0.9259150698125711"/>
          <c:h val="0.753208777573761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'SHKK 1 '!$B$5</c:f>
              <c:strCache>
                <c:ptCount val="1"/>
                <c:pt idx="0">
                  <c:v>Depozitat e pasigurueshme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cat>
            <c:numRef>
              <c:f>'SHKK 1 '!$A$6:$A$15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'SHKK 1 '!$B$6:$B$15</c:f>
              <c:numCache>
                <c:formatCode>_(* #,##0.00_);_(* \(#,##0.00\);_(* "-"??_);_(@_)</c:formatCode>
                <c:ptCount val="10"/>
                <c:pt idx="0">
                  <c:v>1.54</c:v>
                </c:pt>
                <c:pt idx="1">
                  <c:v>1.7</c:v>
                </c:pt>
                <c:pt idx="2">
                  <c:v>2.064408058533199</c:v>
                </c:pt>
                <c:pt idx="3">
                  <c:v>2.2000000000000002</c:v>
                </c:pt>
                <c:pt idx="4">
                  <c:v>2.5194362984200009</c:v>
                </c:pt>
                <c:pt idx="5">
                  <c:v>2.7661039815499988</c:v>
                </c:pt>
                <c:pt idx="6">
                  <c:v>2.9893207547556013</c:v>
                </c:pt>
                <c:pt idx="7">
                  <c:v>3.2335440635999952</c:v>
                </c:pt>
                <c:pt idx="8">
                  <c:v>3.5999999999999996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8-4956-A8EA-1EF6F98F82F5}"/>
            </c:ext>
          </c:extLst>
        </c:ser>
        <c:ser>
          <c:idx val="1"/>
          <c:order val="1"/>
          <c:tx>
            <c:strRef>
              <c:f>'SHKK 1 '!$C$5</c:f>
              <c:strCache>
                <c:ptCount val="1"/>
                <c:pt idx="0">
                  <c:v>Depozitat e siguruara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'SHKK 1 '!$A$6:$A$15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'SHKK 1 '!$C$6:$C$15</c:f>
              <c:numCache>
                <c:formatCode>_(* #,##0.00_);_(* \(#,##0.00\);_(* "-"??_);_(@_)</c:formatCode>
                <c:ptCount val="10"/>
                <c:pt idx="0">
                  <c:v>4.4000000000000004</c:v>
                </c:pt>
                <c:pt idx="1">
                  <c:v>5.0999999999999996</c:v>
                </c:pt>
                <c:pt idx="2">
                  <c:v>6.0760594871894993</c:v>
                </c:pt>
                <c:pt idx="3">
                  <c:v>6.34</c:v>
                </c:pt>
                <c:pt idx="4">
                  <c:v>6.894459126310001</c:v>
                </c:pt>
                <c:pt idx="5">
                  <c:v>7.3705580524199981</c:v>
                </c:pt>
                <c:pt idx="6">
                  <c:v>7.7779487976519999</c:v>
                </c:pt>
                <c:pt idx="7">
                  <c:v>8.0545653662499976</c:v>
                </c:pt>
                <c:pt idx="8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8-4956-A8EA-1EF6F98F82F5}"/>
            </c:ext>
          </c:extLst>
        </c:ser>
        <c:ser>
          <c:idx val="2"/>
          <c:order val="2"/>
          <c:tx>
            <c:strRef>
              <c:f>'SHKK 1 '!$D$5</c:f>
              <c:strCache>
                <c:ptCount val="1"/>
                <c:pt idx="0">
                  <c:v>Depozitat e sigurueshme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'SHKK 1 '!$A$6:$A$15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'SHKK 1 '!$D$6:$D$15</c:f>
              <c:numCache>
                <c:formatCode>_(* #,##0.00_);_(* \(#,##0.00\);_(* "-"??_);_(@_)</c:formatCode>
                <c:ptCount val="10"/>
                <c:pt idx="0">
                  <c:v>6.0047972763113906</c:v>
                </c:pt>
                <c:pt idx="1">
                  <c:v>6.8540000000000001</c:v>
                </c:pt>
                <c:pt idx="2">
                  <c:v>8.1404675457226983</c:v>
                </c:pt>
                <c:pt idx="3">
                  <c:v>8.5</c:v>
                </c:pt>
                <c:pt idx="4">
                  <c:v>9.4138954247300024</c:v>
                </c:pt>
                <c:pt idx="5">
                  <c:v>10.136662033969996</c:v>
                </c:pt>
                <c:pt idx="6">
                  <c:v>10.767269552407599</c:v>
                </c:pt>
                <c:pt idx="7">
                  <c:v>11.288109429849994</c:v>
                </c:pt>
                <c:pt idx="8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8-4956-A8EA-1EF6F98F82F5}"/>
            </c:ext>
          </c:extLst>
        </c:ser>
        <c:ser>
          <c:idx val="3"/>
          <c:order val="3"/>
          <c:tx>
            <c:strRef>
              <c:f>'SHKK 1 '!$E$5</c:f>
              <c:strCache>
                <c:ptCount val="1"/>
                <c:pt idx="0">
                  <c:v>Totali i depozitave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'SHKK 1 '!$A$6:$A$15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'SHKK 1 '!$E$6:$E$15</c:f>
              <c:numCache>
                <c:formatCode>_(* #,##0.00_);_(* \(#,##0.00\);_(* "-"??_);_(@_)</c:formatCode>
                <c:ptCount val="10"/>
                <c:pt idx="0">
                  <c:v>6.0911100007900005</c:v>
                </c:pt>
                <c:pt idx="1">
                  <c:v>6.9426300000000003</c:v>
                </c:pt>
                <c:pt idx="2">
                  <c:v>8.2284232524499998</c:v>
                </c:pt>
                <c:pt idx="3">
                  <c:v>8.6999999999999993</c:v>
                </c:pt>
                <c:pt idx="4">
                  <c:v>9.5594311027599979</c:v>
                </c:pt>
                <c:pt idx="5">
                  <c:v>10.293125537150001</c:v>
                </c:pt>
                <c:pt idx="6">
                  <c:v>10.92616132084</c:v>
                </c:pt>
                <c:pt idx="7">
                  <c:v>11.467689351864003</c:v>
                </c:pt>
                <c:pt idx="8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8-4956-A8EA-1EF6F98F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97164952"/>
        <c:axId val="397161424"/>
      </c:barChart>
      <c:catAx>
        <c:axId val="3971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397161424"/>
        <c:crosses val="autoZero"/>
        <c:auto val="1"/>
        <c:lblAlgn val="ctr"/>
        <c:lblOffset val="100"/>
        <c:noMultiLvlLbl val="0"/>
      </c:catAx>
      <c:valAx>
        <c:axId val="3971614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397164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petua" panose="02020502060401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erpetua" panose="02020502060401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Ecuria e depozitave të  siguruara të sistemit të shkk-ve 2017-2023 sipas kategorive të  sigurimit</a:t>
            </a:r>
            <a:endParaRPr lang="en-US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(vlerat në miliardë Lekë)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'SHKK 2 '!$C$4</c:f>
              <c:strCache>
                <c:ptCount val="1"/>
                <c:pt idx="0">
                  <c:v>Depozitat e siguruara të individëve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Perpetua" panose="02020502060401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'SHKK 2 '!$A$5:$A$15</c15:sqref>
                  </c15:fullRef>
                </c:ext>
              </c:extLst>
              <c:f>'SHKK 2 '!$A$5:$A$13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'SHKK 2 '!$C$5:$C$15</c15:sqref>
                  </c15:fullRef>
                </c:ext>
              </c:extLst>
              <c:f>'SHKK 2 '!$C$5:$C$13</c:f>
              <c:numCache>
                <c:formatCode>0.0</c:formatCode>
                <c:ptCount val="9"/>
                <c:pt idx="0">
                  <c:v>4.4000000000000004</c:v>
                </c:pt>
                <c:pt idx="1">
                  <c:v>5.0999999999999996</c:v>
                </c:pt>
                <c:pt idx="2" formatCode="0.00">
                  <c:v>6.0760594871894993</c:v>
                </c:pt>
                <c:pt idx="3" formatCode="0.00">
                  <c:v>6.34</c:v>
                </c:pt>
                <c:pt idx="4" formatCode="0.00">
                  <c:v>6.89</c:v>
                </c:pt>
                <c:pt idx="5" formatCode="0.00">
                  <c:v>7.37</c:v>
                </c:pt>
                <c:pt idx="6" formatCode="#,##0.00">
                  <c:v>7.78</c:v>
                </c:pt>
                <c:pt idx="7" formatCode="#,##0.00">
                  <c:v>8.0399999999999991</c:v>
                </c:pt>
                <c:pt idx="8" formatCode="#,##0.00">
                  <c:v>8.4600000000000009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4-44AA-AB06-DA4BE30857C1}"/>
            </c:ext>
          </c:extLst>
        </c:ser>
        <c:ser>
          <c:idx val="2"/>
          <c:order val="1"/>
          <c:tx>
            <c:strRef>
              <c:f>'SHKK 2 '!$D$4</c:f>
              <c:strCache>
                <c:ptCount val="1"/>
                <c:pt idx="0">
                  <c:v>Depozitat e siguruara të tregtarëve dhe shoqërive tregtare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229503723859132E-17"/>
                  <c:y val="-1.8539708430239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4-44AA-AB06-DA4BE30857C1}"/>
                </c:ext>
              </c:extLst>
            </c:dLbl>
            <c:dLbl>
              <c:idx val="1"/>
              <c:layout>
                <c:manualLayout>
                  <c:x val="0"/>
                  <c:y val="-2.78095626453585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4-44AA-AB06-DA4BE30857C1}"/>
                </c:ext>
              </c:extLst>
            </c:dLbl>
            <c:dLbl>
              <c:idx val="2"/>
              <c:layout>
                <c:manualLayout>
                  <c:x val="-8.9836029790873057E-17"/>
                  <c:y val="-3.39894654554381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4-44AA-AB06-DA4BE30857C1}"/>
                </c:ext>
              </c:extLst>
            </c:dLbl>
            <c:dLbl>
              <c:idx val="3"/>
              <c:layout>
                <c:manualLayout>
                  <c:x val="0"/>
                  <c:y val="-2.81059537901727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4-44AA-AB06-DA4BE30857C1}"/>
                </c:ext>
              </c:extLst>
            </c:dLbl>
            <c:dLbl>
              <c:idx val="4"/>
              <c:layout>
                <c:manualLayout>
                  <c:x val="0"/>
                  <c:y val="-1.56144187723181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4-44AA-AB06-DA4BE30857C1}"/>
                </c:ext>
              </c:extLst>
            </c:dLbl>
            <c:dLbl>
              <c:idx val="5"/>
              <c:layout>
                <c:manualLayout>
                  <c:x val="-9.0784471174068158E-17"/>
                  <c:y val="-2.49830700357090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4-44AA-AB06-DA4BE30857C1}"/>
                </c:ext>
              </c:extLst>
            </c:dLbl>
            <c:dLbl>
              <c:idx val="6"/>
              <c:layout>
                <c:manualLayout>
                  <c:x val="0"/>
                  <c:y val="-2.81059537901727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A4-44AA-AB06-DA4BE30857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Perpetua" panose="02020502060401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'SHKK 2 '!$A$5:$A$15</c15:sqref>
                  </c15:fullRef>
                </c:ext>
              </c:extLst>
              <c:f>'SHKK 2 '!$A$5:$A$13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'SHKK 2 '!$D$5:$D$15</c15:sqref>
                  </c15:fullRef>
                </c:ext>
              </c:extLst>
              <c:f>'SHKK 2 '!$D$5:$D$13</c:f>
              <c:numCache>
                <c:formatCode>_(* #,##0.00_);_(* \(#,##0.00\);_(*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00_);\(#,##0.0000\)">
                  <c:v>6.9900000000000005E-5</c:v>
                </c:pt>
                <c:pt idx="4" formatCode="#,##0.0000_);\(#,##0.0000\)">
                  <c:v>6.9999999999999999E-4</c:v>
                </c:pt>
                <c:pt idx="5" formatCode="#,##0.0000_);\(#,##0.0000\)">
                  <c:v>2.3244012500000001E-3</c:v>
                </c:pt>
                <c:pt idx="6" formatCode="_(* #,##0.0000_);_(* \(#,##0.0000\);_(* &quot;-&quot;????_);_(@_)">
                  <c:v>2.1418181800000003E-3</c:v>
                </c:pt>
                <c:pt idx="7" formatCode="#,##0.000">
                  <c:v>5.6517E-3</c:v>
                </c:pt>
                <c:pt idx="8" formatCode="0.000">
                  <c:v>3.5151000000000002E-3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A4-44AA-AB06-DA4BE3085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overlap val="100"/>
        <c:axId val="397168480"/>
        <c:axId val="397161816"/>
      </c:barChart>
      <c:catAx>
        <c:axId val="39716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397161816"/>
        <c:crosses val="autoZero"/>
        <c:auto val="1"/>
        <c:lblAlgn val="ctr"/>
        <c:lblOffset val="100"/>
        <c:noMultiLvlLbl val="0"/>
      </c:catAx>
      <c:valAx>
        <c:axId val="3971618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Perpetua" panose="02020502060401020303" pitchFamily="18" charset="0"/>
                <a:ea typeface="+mn-ea"/>
                <a:cs typeface="+mn-cs"/>
              </a:defRPr>
            </a:pPr>
            <a:endParaRPr lang="en-US"/>
          </a:p>
        </c:txPr>
        <c:crossAx val="397168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Perpetua" panose="02020502060401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Perpetua" panose="02020502060401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0</xdr:row>
      <xdr:rowOff>190500</xdr:rowOff>
    </xdr:from>
    <xdr:to>
      <xdr:col>23</xdr:col>
      <xdr:colOff>552450</xdr:colOff>
      <xdr:row>26</xdr:row>
      <xdr:rowOff>142875</xdr:rowOff>
    </xdr:to>
    <xdr:graphicFrame macro="">
      <xdr:nvGraphicFramePr>
        <xdr:cNvPr id="32773" name="Chart 3">
          <a:extLst>
            <a:ext uri="{FF2B5EF4-FFF2-40B4-BE49-F238E27FC236}">
              <a16:creationId xmlns:a16="http://schemas.microsoft.com/office/drawing/2014/main" id="{00000000-0008-0000-0000-000005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92075</xdr:colOff>
      <xdr:row>3</xdr:row>
      <xdr:rowOff>365126</xdr:rowOff>
    </xdr:from>
    <xdr:to>
      <xdr:col>23</xdr:col>
      <xdr:colOff>111125</xdr:colOff>
      <xdr:row>25</xdr:row>
      <xdr:rowOff>1</xdr:rowOff>
    </xdr:to>
    <xdr:graphicFrame macro="">
      <xdr:nvGraphicFramePr>
        <xdr:cNvPr id="33794" name="Chart 1">
          <a:extLst>
            <a:ext uri="{FF2B5EF4-FFF2-40B4-BE49-F238E27FC236}">
              <a16:creationId xmlns:a16="http://schemas.microsoft.com/office/drawing/2014/main" id="{00000000-0008-0000-0100-000002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5</xdr:row>
      <xdr:rowOff>50800</xdr:rowOff>
    </xdr:from>
    <xdr:to>
      <xdr:col>22</xdr:col>
      <xdr:colOff>1041400</xdr:colOff>
      <xdr:row>15</xdr:row>
      <xdr:rowOff>79375</xdr:rowOff>
    </xdr:to>
    <xdr:graphicFrame macro="">
      <xdr:nvGraphicFramePr>
        <xdr:cNvPr id="34819" name="Chart 1">
          <a:extLst>
            <a:ext uri="{FF2B5EF4-FFF2-40B4-BE49-F238E27FC236}">
              <a16:creationId xmlns:a16="http://schemas.microsoft.com/office/drawing/2014/main" id="{00000000-0008-0000-0200-000003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572900</xdr:colOff>
      <xdr:row>4</xdr:row>
      <xdr:rowOff>174625</xdr:rowOff>
    </xdr:from>
    <xdr:to>
      <xdr:col>16</xdr:col>
      <xdr:colOff>191900</xdr:colOff>
      <xdr:row>16</xdr:row>
      <xdr:rowOff>127000</xdr:rowOff>
    </xdr:to>
    <xdr:graphicFrame macro="">
      <xdr:nvGraphicFramePr>
        <xdr:cNvPr id="34820" name="Chart 2">
          <a:extLst>
            <a:ext uri="{FF2B5EF4-FFF2-40B4-BE49-F238E27FC236}">
              <a16:creationId xmlns:a16="http://schemas.microsoft.com/office/drawing/2014/main" id="{00000000-0008-0000-0200-000004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273190</xdr:colOff>
      <xdr:row>1</xdr:row>
      <xdr:rowOff>127001</xdr:rowOff>
    </xdr:from>
    <xdr:to>
      <xdr:col>34</xdr:col>
      <xdr:colOff>574814</xdr:colOff>
      <xdr:row>21</xdr:row>
      <xdr:rowOff>79375</xdr:rowOff>
    </xdr:to>
    <xdr:graphicFrame macro="">
      <xdr:nvGraphicFramePr>
        <xdr:cNvPr id="35842" name="Chart 1">
          <a:extLst>
            <a:ext uri="{FF2B5EF4-FFF2-40B4-BE49-F238E27FC236}">
              <a16:creationId xmlns:a16="http://schemas.microsoft.com/office/drawing/2014/main" id="{00000000-0008-0000-0300-0000028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288890</xdr:colOff>
      <xdr:row>29</xdr:row>
      <xdr:rowOff>146539</xdr:rowOff>
    </xdr:from>
    <xdr:to>
      <xdr:col>19</xdr:col>
      <xdr:colOff>146539</xdr:colOff>
      <xdr:row>54</xdr:row>
      <xdr:rowOff>104671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10</xdr:row>
      <xdr:rowOff>57149</xdr:rowOff>
    </xdr:from>
    <xdr:to>
      <xdr:col>26</xdr:col>
      <xdr:colOff>514348</xdr:colOff>
      <xdr:row>34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0</xdr:row>
      <xdr:rowOff>190500</xdr:rowOff>
    </xdr:from>
    <xdr:to>
      <xdr:col>23</xdr:col>
      <xdr:colOff>552450</xdr:colOff>
      <xdr:row>27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15DDE8-1D89-44E8-97DB-ECD1BE38F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76200</xdr:rowOff>
    </xdr:from>
    <xdr:to>
      <xdr:col>24</xdr:col>
      <xdr:colOff>142875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65A382-5193-481A-8CDE-78206784A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355600</xdr:colOff>
      <xdr:row>5</xdr:row>
      <xdr:rowOff>63500</xdr:rowOff>
    </xdr:from>
    <xdr:to>
      <xdr:col>26</xdr:col>
      <xdr:colOff>1123950</xdr:colOff>
      <xdr:row>14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438286-89B4-4205-A150-FA7192EA6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331304</xdr:colOff>
      <xdr:row>5</xdr:row>
      <xdr:rowOff>49696</xdr:rowOff>
    </xdr:from>
    <xdr:to>
      <xdr:col>26</xdr:col>
      <xdr:colOff>1123950</xdr:colOff>
      <xdr:row>14</xdr:row>
      <xdr:rowOff>30370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E6A9059-9F9C-4179-8ECE-AF2A5AF5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124241</xdr:colOff>
      <xdr:row>4</xdr:row>
      <xdr:rowOff>65016</xdr:rowOff>
    </xdr:from>
    <xdr:to>
      <xdr:col>14</xdr:col>
      <xdr:colOff>6294783</xdr:colOff>
      <xdr:row>13</xdr:row>
      <xdr:rowOff>132519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7D53C0-6045-4CD0-8602-6DDB3EA93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12</xdr:row>
      <xdr:rowOff>9525</xdr:rowOff>
    </xdr:from>
    <xdr:to>
      <xdr:col>13</xdr:col>
      <xdr:colOff>590550</xdr:colOff>
      <xdr:row>36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D1E812-EFBA-419B-AB57-2493D949D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kolasi/Desktop/WEB%20ASD/2023%20Statistika%20per%20publikim%20ne%20web.xlsx" TargetMode="External"/><Relationship Id="rId2" Type="http://schemas.openxmlformats.org/officeDocument/2006/relationships/externalLinkPath" Target="file:///C:\Users\akolasi\Desktop\WEB%20ASD\2023%20Statistika%20per%20publikim%20ne%20web.xlsx" TargetMode="External"/><Relationship Id="rId1" Type="http://schemas.openxmlformats.org/officeDocument/2006/relationships/externalLinkPath" Target="/Users/akolasi/Desktop/WEB%20ASD/2023%20Statistika%20per%20publikim%20ne%20w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blushi/AppData/Local/Microsoft/Windows/INetCache/Content.Outlook/DWZU9S0D/Copy%20of%2020%20VJET%20ASD%20GRAFIKET.xlsx" TargetMode="External"/><Relationship Id="rId1" Type="http://schemas.openxmlformats.org/officeDocument/2006/relationships/externalLinkPath" Target="/Users/mblushi/AppData/Local/Microsoft/Windows/INetCache/Content.Outlook/DWZU9S0D/Copy%20of%2020%20VJET%20ASD%20GRAFIKE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kolasi/Desktop/WEB%20ASD/Statistika%20per%20publikim%20ne%20web.xlsx" TargetMode="External"/><Relationship Id="rId1" Type="http://schemas.openxmlformats.org/officeDocument/2006/relationships/externalLinkPath" Target="/Users/akolasi/Desktop/WEB%20ASD/Statistika%20per%20publikim%20ne%20web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nuredini\Desktop\Web%202025%20-PLOTESUAR%20Statistika%20per%20publikim%20ne%20web%20SHKK.xlsx" TargetMode="External"/><Relationship Id="rId1" Type="http://schemas.openxmlformats.org/officeDocument/2006/relationships/externalLinkPath" Target="Web%202025%20-PLOTESUAR%20Statistika%20per%20publikim%20ne%20web%20SHKK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ibrahimi/AppData/Local/Microsoft/Windows/INetCache/Content.Outlook/VH0YOH7A/2023%20Statistika%20per%20publikim%20ne%20web.xlsx" TargetMode="External"/><Relationship Id="rId1" Type="http://schemas.openxmlformats.org/officeDocument/2006/relationships/externalLinkPath" Target="/Users/librahimi/AppData/Local/Microsoft/Windows/INetCache/Content.Outlook/VH0YOH7A/2023%20Statistika%20per%20publikim%20ne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ka 1"/>
      <sheetName val="Banka 2"/>
      <sheetName val="Banka 3"/>
      <sheetName val="Banka fondi"/>
      <sheetName val="SHKK 1"/>
      <sheetName val="SHKK 2"/>
      <sheetName val="SHKK 3"/>
      <sheetName val="SHKK fon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2">
          <cell r="N22" t="str">
            <v>Raporti i mbulimit tregon përqindjen e depozitave të siguruara të shoqërive të kursim kreditit që mbulohen nga fondi i sigurimit të depozitave në këto shoqëri.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nkat"/>
      <sheetName val="Sheet2"/>
      <sheetName val="Skenari me linjen BERZH Mars 20"/>
      <sheetName val="Skenari me linjen BERZH 31 dhje"/>
      <sheetName val="Skenari mbulimi SHKK Mars 2020"/>
      <sheetName val="Skenari mbulimi SHKK"/>
      <sheetName val="SHKK"/>
      <sheetName val="Sheet1"/>
      <sheetName val="Sheet3"/>
      <sheetName val="Administrimi i mjeteve financia"/>
      <sheetName val="2020"/>
    </sheetNames>
    <sheetDataSet>
      <sheetData sheetId="0"/>
      <sheetData sheetId="1">
        <row r="2">
          <cell r="C2" t="str">
            <v>Fondi i Sigurimit te Depozitave ne Banka</v>
          </cell>
          <cell r="D2" t="str">
            <v>Depozitat e Siguruara ne Banka</v>
          </cell>
          <cell r="E2" t="str">
            <v>Raporti i Mbulimit</v>
          </cell>
        </row>
        <row r="3">
          <cell r="B3">
            <v>2002</v>
          </cell>
          <cell r="C3">
            <v>400000</v>
          </cell>
          <cell r="E3">
            <v>2E-3</v>
          </cell>
        </row>
        <row r="4">
          <cell r="B4">
            <v>2003</v>
          </cell>
          <cell r="C4">
            <v>1337162.611</v>
          </cell>
          <cell r="D4">
            <v>148896726</v>
          </cell>
          <cell r="E4">
            <v>8.9999999999999993E-3</v>
          </cell>
        </row>
        <row r="5">
          <cell r="B5">
            <v>2004</v>
          </cell>
          <cell r="C5">
            <v>2147246.27097</v>
          </cell>
          <cell r="D5">
            <v>167250478</v>
          </cell>
          <cell r="E5">
            <v>1.2E-2</v>
          </cell>
        </row>
        <row r="6">
          <cell r="B6">
            <v>2005</v>
          </cell>
          <cell r="C6">
            <v>2961989.89457</v>
          </cell>
          <cell r="D6">
            <v>182621000</v>
          </cell>
          <cell r="E6">
            <v>1.6E-2</v>
          </cell>
        </row>
        <row r="7">
          <cell r="B7">
            <v>2006</v>
          </cell>
          <cell r="C7">
            <v>3902689.1273000003</v>
          </cell>
          <cell r="D7">
            <v>200222586.414</v>
          </cell>
          <cell r="E7">
            <v>1.9E-2</v>
          </cell>
        </row>
        <row r="8">
          <cell r="B8">
            <v>2007</v>
          </cell>
          <cell r="C8">
            <v>4981825.6567200003</v>
          </cell>
          <cell r="D8">
            <v>224044434.58999997</v>
          </cell>
          <cell r="E8">
            <v>2.1999999999999999E-2</v>
          </cell>
        </row>
        <row r="9">
          <cell r="B9">
            <v>2008</v>
          </cell>
          <cell r="C9">
            <v>6332595.0599300005</v>
          </cell>
          <cell r="D9">
            <v>197326129.63809824</v>
          </cell>
          <cell r="E9">
            <v>3.1E-2</v>
          </cell>
        </row>
        <row r="10">
          <cell r="B10">
            <v>2009</v>
          </cell>
          <cell r="C10">
            <v>7910033</v>
          </cell>
          <cell r="D10">
            <v>393114211.82623088</v>
          </cell>
          <cell r="E10">
            <v>2.0121462826931551E-2</v>
          </cell>
        </row>
        <row r="11">
          <cell r="B11">
            <v>2010</v>
          </cell>
          <cell r="C11">
            <v>10447678</v>
          </cell>
          <cell r="D11">
            <v>451339870.32787973</v>
          </cell>
          <cell r="E11">
            <v>2.3148138879045176E-2</v>
          </cell>
        </row>
        <row r="12">
          <cell r="B12">
            <v>2011</v>
          </cell>
          <cell r="C12">
            <v>13371740</v>
          </cell>
          <cell r="D12">
            <v>497393339.88765007</v>
          </cell>
          <cell r="E12">
            <v>2.6883632987567494E-2</v>
          </cell>
        </row>
        <row r="13">
          <cell r="B13">
            <v>2012</v>
          </cell>
          <cell r="C13">
            <v>16756721</v>
          </cell>
          <cell r="D13">
            <v>546104343.82545996</v>
          </cell>
          <cell r="E13">
            <v>3.0684101288444621E-2</v>
          </cell>
        </row>
        <row r="14">
          <cell r="B14">
            <v>2013</v>
          </cell>
          <cell r="C14">
            <v>20477080</v>
          </cell>
          <cell r="D14">
            <v>557004242.38399994</v>
          </cell>
          <cell r="E14">
            <v>3.676287978051531E-2</v>
          </cell>
        </row>
        <row r="15">
          <cell r="B15">
            <v>2014</v>
          </cell>
          <cell r="C15">
            <v>24045619</v>
          </cell>
          <cell r="D15">
            <v>570595988.1099999</v>
          </cell>
          <cell r="E15">
            <v>4.2141233904652811E-2</v>
          </cell>
        </row>
        <row r="16">
          <cell r="B16">
            <v>2015</v>
          </cell>
          <cell r="C16">
            <v>27667346</v>
          </cell>
          <cell r="D16">
            <v>593363486.03030097</v>
          </cell>
          <cell r="E16">
            <v>4.6627988832105394E-2</v>
          </cell>
        </row>
        <row r="17">
          <cell r="B17">
            <v>2016</v>
          </cell>
          <cell r="C17">
            <v>31243190.621679999</v>
          </cell>
          <cell r="D17">
            <v>611433138</v>
          </cell>
          <cell r="E17">
            <v>5.1098294613008036E-2</v>
          </cell>
        </row>
        <row r="18">
          <cell r="B18">
            <v>2017</v>
          </cell>
          <cell r="C18">
            <v>35017089.962640002</v>
          </cell>
          <cell r="D18">
            <v>655429927.07143438</v>
          </cell>
          <cell r="E18">
            <v>5.3426138350291627E-2</v>
          </cell>
        </row>
        <row r="19">
          <cell r="B19">
            <v>2018</v>
          </cell>
          <cell r="C19">
            <v>38906676.466433235</v>
          </cell>
          <cell r="D19">
            <v>667173484.3567481</v>
          </cell>
          <cell r="E19">
            <v>5.8315681571105761E-2</v>
          </cell>
        </row>
        <row r="20">
          <cell r="B20">
            <v>2019</v>
          </cell>
          <cell r="C20">
            <v>43188356.194108002</v>
          </cell>
          <cell r="D20">
            <v>702802004.07437932</v>
          </cell>
          <cell r="E20">
            <v>6.1451669095606717E-2</v>
          </cell>
        </row>
        <row r="21">
          <cell r="B21">
            <v>2020</v>
          </cell>
          <cell r="C21">
            <v>47900232.111852922</v>
          </cell>
          <cell r="D21">
            <v>741614252.22731423</v>
          </cell>
          <cell r="E21">
            <v>6.4589147212304229E-2</v>
          </cell>
        </row>
        <row r="22">
          <cell r="B22">
            <v>2021</v>
          </cell>
          <cell r="C22">
            <v>52780939.663170435</v>
          </cell>
          <cell r="D22">
            <v>792246934.13112998</v>
          </cell>
          <cell r="E22">
            <v>6.6621828863315385E-2</v>
          </cell>
        </row>
        <row r="23">
          <cell r="B23">
            <v>2022</v>
          </cell>
          <cell r="C23">
            <v>57865285.509000003</v>
          </cell>
          <cell r="D23">
            <v>826710108</v>
          </cell>
          <cell r="E23">
            <v>6.9994651025846663E-2</v>
          </cell>
        </row>
        <row r="24">
          <cell r="B24">
            <v>2023</v>
          </cell>
          <cell r="C24">
            <v>63552868.055</v>
          </cell>
          <cell r="D24">
            <v>873813831.26300001</v>
          </cell>
          <cell r="E24">
            <v>7.2730444153237359E-2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Fondi i Sigurimit te Depozitave ne SHKK</v>
          </cell>
        </row>
      </sheetData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nka 1"/>
      <sheetName val="Banka 2"/>
      <sheetName val="Banka 3"/>
      <sheetName val="Banka fondi"/>
      <sheetName val="SHKK 1"/>
      <sheetName val="SHKK 2"/>
      <sheetName val="SHKK 3"/>
      <sheetName val="SHKK fondi"/>
    </sheetNames>
    <sheetDataSet>
      <sheetData sheetId="0"/>
      <sheetData sheetId="1"/>
      <sheetData sheetId="2"/>
      <sheetData sheetId="3"/>
      <sheetData sheetId="4">
        <row r="5">
          <cell r="B5" t="str">
            <v>Depozitat e pasigurueshme</v>
          </cell>
          <cell r="C5" t="str">
            <v>Depozitat e siguruara</v>
          </cell>
          <cell r="D5" t="str">
            <v>Depozitat e sigurueshme</v>
          </cell>
          <cell r="E5" t="str">
            <v>Totali i depozitave</v>
          </cell>
        </row>
        <row r="6">
          <cell r="A6">
            <v>2017</v>
          </cell>
          <cell r="B6">
            <v>1.54</v>
          </cell>
          <cell r="C6">
            <v>4.4000000000000004</v>
          </cell>
          <cell r="D6">
            <v>6.0047972763113906</v>
          </cell>
          <cell r="E6">
            <v>6.0911100007900005</v>
          </cell>
        </row>
        <row r="7">
          <cell r="A7">
            <v>2018</v>
          </cell>
          <cell r="B7">
            <v>1.7</v>
          </cell>
          <cell r="C7">
            <v>5.0999999999999996</v>
          </cell>
          <cell r="D7">
            <v>6.8540000000000001</v>
          </cell>
          <cell r="E7">
            <v>6.9426300000000003</v>
          </cell>
        </row>
        <row r="8">
          <cell r="A8">
            <v>2019</v>
          </cell>
          <cell r="B8">
            <v>2.064408058533199</v>
          </cell>
          <cell r="C8">
            <v>6.0760594871894993</v>
          </cell>
          <cell r="D8">
            <v>8.1404675457226983</v>
          </cell>
          <cell r="E8">
            <v>8.2284232524499998</v>
          </cell>
        </row>
        <row r="9">
          <cell r="A9">
            <v>2020</v>
          </cell>
          <cell r="B9">
            <v>2.2000000000000002</v>
          </cell>
          <cell r="C9">
            <v>6.34</v>
          </cell>
          <cell r="D9">
            <v>8.5</v>
          </cell>
          <cell r="E9">
            <v>8.6999999999999993</v>
          </cell>
        </row>
        <row r="10">
          <cell r="A10">
            <v>2021</v>
          </cell>
          <cell r="B10">
            <v>2.5194362984200009</v>
          </cell>
          <cell r="C10">
            <v>6.894459126310001</v>
          </cell>
          <cell r="D10">
            <v>9.4138954247300024</v>
          </cell>
          <cell r="E10">
            <v>9.5594311027599979</v>
          </cell>
        </row>
        <row r="11">
          <cell r="A11">
            <v>2022</v>
          </cell>
          <cell r="B11">
            <v>2.7661039815499988</v>
          </cell>
          <cell r="C11">
            <v>7.3705580524199981</v>
          </cell>
          <cell r="D11">
            <v>10.136662033969996</v>
          </cell>
          <cell r="E11">
            <v>10.293125537150001</v>
          </cell>
        </row>
        <row r="12">
          <cell r="A12">
            <v>2023</v>
          </cell>
          <cell r="B12">
            <v>2.9893207547556013</v>
          </cell>
          <cell r="C12">
            <v>7.7779487976519999</v>
          </cell>
          <cell r="D12">
            <v>10.767269552407599</v>
          </cell>
          <cell r="E12">
            <v>10.92616132084</v>
          </cell>
        </row>
        <row r="13">
          <cell r="A13">
            <v>2024</v>
          </cell>
          <cell r="B13">
            <v>3.2335440635999952</v>
          </cell>
          <cell r="C13">
            <v>8.0545653662499976</v>
          </cell>
          <cell r="D13">
            <v>11.288109429849994</v>
          </cell>
          <cell r="E13">
            <v>11.467689351864003</v>
          </cell>
        </row>
      </sheetData>
      <sheetData sheetId="5"/>
      <sheetData sheetId="6">
        <row r="6">
          <cell r="C6" t="str">
            <v>Numri I depozituesve qe perfitojne kompensim nga skema</v>
          </cell>
          <cell r="D6" t="str">
            <v>Kompensohen plotësisht</v>
          </cell>
          <cell r="E6" t="str">
            <v>Kompensohen pjesërisht</v>
          </cell>
          <cell r="I6" t="str">
            <v>Depozitues që kompensohen plotësisht</v>
          </cell>
          <cell r="J6" t="str">
            <v>Depozitues që  kompensohen pjesërisht</v>
          </cell>
        </row>
        <row r="7">
          <cell r="B7">
            <v>2017</v>
          </cell>
          <cell r="C7">
            <v>13014</v>
          </cell>
          <cell r="D7">
            <v>11935</v>
          </cell>
          <cell r="E7">
            <v>1079</v>
          </cell>
          <cell r="G7">
            <v>2017</v>
          </cell>
          <cell r="I7">
            <v>0.91708928845858306</v>
          </cell>
          <cell r="J7">
            <v>8.2910711541416937E-2</v>
          </cell>
        </row>
        <row r="8">
          <cell r="B8">
            <v>2018</v>
          </cell>
          <cell r="C8">
            <v>14192</v>
          </cell>
          <cell r="D8">
            <v>12969</v>
          </cell>
          <cell r="E8">
            <v>1223</v>
          </cell>
          <cell r="G8">
            <v>2018</v>
          </cell>
          <cell r="I8">
            <v>0.91382468996617816</v>
          </cell>
          <cell r="J8">
            <v>8.6175310033821867E-2</v>
          </cell>
        </row>
        <row r="9">
          <cell r="B9">
            <v>2019</v>
          </cell>
          <cell r="C9">
            <v>14482</v>
          </cell>
          <cell r="D9">
            <v>13014</v>
          </cell>
          <cell r="E9">
            <v>1468</v>
          </cell>
          <cell r="G9">
            <v>2019</v>
          </cell>
          <cell r="I9">
            <v>0.89863278552686088</v>
          </cell>
          <cell r="J9">
            <v>0.10136721447313907</v>
          </cell>
        </row>
        <row r="10">
          <cell r="B10">
            <v>2020</v>
          </cell>
          <cell r="C10">
            <v>19024</v>
          </cell>
          <cell r="D10">
            <v>17471</v>
          </cell>
          <cell r="E10">
            <v>1553</v>
          </cell>
          <cell r="G10">
            <v>2020</v>
          </cell>
          <cell r="I10">
            <v>0.91836627417998318</v>
          </cell>
          <cell r="J10">
            <v>8.1633725820016823E-2</v>
          </cell>
        </row>
        <row r="11">
          <cell r="B11">
            <v>2021</v>
          </cell>
          <cell r="C11">
            <v>20045</v>
          </cell>
          <cell r="D11">
            <v>18346</v>
          </cell>
          <cell r="E11">
            <v>1699</v>
          </cell>
          <cell r="G11">
            <v>2021</v>
          </cell>
          <cell r="I11">
            <v>0.91524070840608629</v>
          </cell>
          <cell r="J11">
            <v>8.4759291593913696E-2</v>
          </cell>
        </row>
        <row r="12">
          <cell r="B12">
            <v>2022</v>
          </cell>
          <cell r="C12">
            <v>21154</v>
          </cell>
          <cell r="D12">
            <v>19337</v>
          </cell>
          <cell r="E12">
            <v>1817</v>
          </cell>
          <cell r="G12">
            <v>2022</v>
          </cell>
          <cell r="I12">
            <v>0.91410607922851472</v>
          </cell>
          <cell r="J12">
            <v>8.5893920771485305E-2</v>
          </cell>
        </row>
        <row r="13">
          <cell r="B13">
            <v>2023</v>
          </cell>
          <cell r="C13">
            <v>19212</v>
          </cell>
          <cell r="D13">
            <v>17297</v>
          </cell>
          <cell r="E13">
            <v>1915</v>
          </cell>
          <cell r="G13">
            <v>2023</v>
          </cell>
          <cell r="I13">
            <v>0.90032271496981053</v>
          </cell>
          <cell r="J13">
            <v>9.9677285030189466E-2</v>
          </cell>
        </row>
        <row r="14">
          <cell r="B14">
            <v>2024</v>
          </cell>
          <cell r="D14">
            <v>20195</v>
          </cell>
          <cell r="E14">
            <v>2010</v>
          </cell>
          <cell r="G14">
            <v>2024</v>
          </cell>
          <cell r="I14">
            <v>0.91</v>
          </cell>
          <cell r="J14">
            <v>0.09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KK 1"/>
      <sheetName val="SHKK 2"/>
      <sheetName val="SHKK 3"/>
      <sheetName val="SHKK Fondi "/>
      <sheetName val="info pergj"/>
    </sheetNames>
    <sheetDataSet>
      <sheetData sheetId="0">
        <row r="5">
          <cell r="B5" t="str">
            <v>Depozitat e pasigurueshme</v>
          </cell>
          <cell r="C5" t="str">
            <v>Depozitat e siguruara</v>
          </cell>
          <cell r="D5" t="str">
            <v>Depozitat e sigurueshme</v>
          </cell>
          <cell r="E5" t="str">
            <v>Totali i depozitave</v>
          </cell>
        </row>
        <row r="6">
          <cell r="A6">
            <v>2017</v>
          </cell>
          <cell r="B6">
            <v>1.54</v>
          </cell>
          <cell r="C6">
            <v>4.4000000000000004</v>
          </cell>
          <cell r="D6">
            <v>6.0047972763113906</v>
          </cell>
          <cell r="E6">
            <v>6.0911100007900005</v>
          </cell>
        </row>
        <row r="7">
          <cell r="A7">
            <v>2018</v>
          </cell>
          <cell r="B7">
            <v>1.7</v>
          </cell>
          <cell r="C7">
            <v>5.0999999999999996</v>
          </cell>
          <cell r="D7">
            <v>6.8540000000000001</v>
          </cell>
          <cell r="E7">
            <v>6.9426300000000003</v>
          </cell>
        </row>
        <row r="8">
          <cell r="A8">
            <v>2019</v>
          </cell>
          <cell r="B8">
            <v>2.064408058533199</v>
          </cell>
          <cell r="C8">
            <v>6.0760594871894993</v>
          </cell>
          <cell r="D8">
            <v>8.1404675457226983</v>
          </cell>
          <cell r="E8">
            <v>8.2284232524499998</v>
          </cell>
        </row>
        <row r="9">
          <cell r="A9">
            <v>2020</v>
          </cell>
          <cell r="B9">
            <v>2.2000000000000002</v>
          </cell>
          <cell r="C9">
            <v>6.34</v>
          </cell>
          <cell r="D9">
            <v>8.5</v>
          </cell>
          <cell r="E9">
            <v>8.6999999999999993</v>
          </cell>
        </row>
        <row r="10">
          <cell r="A10">
            <v>2021</v>
          </cell>
          <cell r="B10">
            <v>2.5194362984200009</v>
          </cell>
          <cell r="C10">
            <v>6.894459126310001</v>
          </cell>
          <cell r="D10">
            <v>9.4138954247300024</v>
          </cell>
          <cell r="E10">
            <v>9.5594311027599979</v>
          </cell>
        </row>
        <row r="11">
          <cell r="A11">
            <v>2022</v>
          </cell>
          <cell r="B11">
            <v>2.7661039815499988</v>
          </cell>
          <cell r="C11">
            <v>7.3705580524199981</v>
          </cell>
          <cell r="D11">
            <v>10.136662033969996</v>
          </cell>
          <cell r="E11">
            <v>10.293125537150001</v>
          </cell>
        </row>
        <row r="12">
          <cell r="A12">
            <v>2023</v>
          </cell>
          <cell r="B12">
            <v>2.9893207547556013</v>
          </cell>
          <cell r="C12">
            <v>7.7779487976519999</v>
          </cell>
          <cell r="D12">
            <v>10.767269552407599</v>
          </cell>
          <cell r="E12">
            <v>10.92616132084</v>
          </cell>
        </row>
        <row r="13">
          <cell r="A13">
            <v>2024</v>
          </cell>
          <cell r="B13">
            <v>3.2335440635999952</v>
          </cell>
          <cell r="C13">
            <v>8.0545653662499976</v>
          </cell>
          <cell r="D13">
            <v>11.288109429849994</v>
          </cell>
          <cell r="E13">
            <v>11.467689351864003</v>
          </cell>
        </row>
        <row r="14">
          <cell r="A14">
            <v>2025</v>
          </cell>
          <cell r="B14">
            <v>3.5999999999999996</v>
          </cell>
          <cell r="C14">
            <v>8.5</v>
          </cell>
          <cell r="D14">
            <v>12.1</v>
          </cell>
          <cell r="E14">
            <v>12.3</v>
          </cell>
        </row>
      </sheetData>
      <sheetData sheetId="1">
        <row r="4">
          <cell r="C4" t="str">
            <v>Depozitat e siguruara të individëve</v>
          </cell>
          <cell r="D4" t="str">
            <v>Depozitat e siguruara të tregtarëve dhe shoqërive tregtare</v>
          </cell>
        </row>
        <row r="5">
          <cell r="A5">
            <v>2017</v>
          </cell>
          <cell r="C5">
            <v>4.4000000000000004</v>
          </cell>
          <cell r="D5">
            <v>0</v>
          </cell>
        </row>
        <row r="6">
          <cell r="A6">
            <v>2018</v>
          </cell>
          <cell r="C6">
            <v>5.0999999999999996</v>
          </cell>
          <cell r="D6">
            <v>0</v>
          </cell>
        </row>
        <row r="7">
          <cell r="A7">
            <v>2019</v>
          </cell>
          <cell r="C7">
            <v>6.0760594871894993</v>
          </cell>
          <cell r="D7">
            <v>0</v>
          </cell>
        </row>
        <row r="8">
          <cell r="A8">
            <v>2020</v>
          </cell>
          <cell r="C8">
            <v>6.34</v>
          </cell>
          <cell r="D8">
            <v>6.9900000000000005E-5</v>
          </cell>
        </row>
        <row r="9">
          <cell r="A9">
            <v>2021</v>
          </cell>
          <cell r="C9">
            <v>6.89</v>
          </cell>
          <cell r="D9">
            <v>6.9999999999999999E-4</v>
          </cell>
        </row>
        <row r="10">
          <cell r="A10">
            <v>2022</v>
          </cell>
          <cell r="C10">
            <v>7.37</v>
          </cell>
          <cell r="D10">
            <v>2.3244012500000001E-3</v>
          </cell>
        </row>
        <row r="11">
          <cell r="A11">
            <v>2023</v>
          </cell>
          <cell r="C11">
            <v>7.78</v>
          </cell>
          <cell r="D11">
            <v>2.1418181800000003E-3</v>
          </cell>
        </row>
        <row r="12">
          <cell r="A12">
            <v>2024</v>
          </cell>
          <cell r="C12">
            <v>8.0399999999999991</v>
          </cell>
          <cell r="D12">
            <v>5.6517E-3</v>
          </cell>
        </row>
        <row r="13">
          <cell r="A13">
            <v>2025</v>
          </cell>
          <cell r="C13">
            <v>8.4600000000000009</v>
          </cell>
          <cell r="D13">
            <v>3.5151000000000002E-3</v>
          </cell>
        </row>
      </sheetData>
      <sheetData sheetId="2">
        <row r="6">
          <cell r="C6" t="str">
            <v>Numri I depozituesve qe perfitojne kompensim nga skema</v>
          </cell>
          <cell r="D6" t="str">
            <v>Kompensohen plotësisht</v>
          </cell>
          <cell r="E6" t="str">
            <v>Kompensohen pjesërisht</v>
          </cell>
          <cell r="I6" t="str">
            <v>Depozitues që kompensohen plotësisht</v>
          </cell>
          <cell r="J6" t="str">
            <v>Depozitues që  kompensohen pjesërisht</v>
          </cell>
        </row>
        <row r="7">
          <cell r="B7">
            <v>2017</v>
          </cell>
          <cell r="C7">
            <v>13014</v>
          </cell>
          <cell r="D7">
            <v>11935</v>
          </cell>
          <cell r="E7">
            <v>1079</v>
          </cell>
          <cell r="G7">
            <v>2017</v>
          </cell>
          <cell r="I7">
            <v>0.91708928845858306</v>
          </cell>
          <cell r="J7">
            <v>8.2910711541416937E-2</v>
          </cell>
        </row>
        <row r="8">
          <cell r="B8">
            <v>2018</v>
          </cell>
          <cell r="C8">
            <v>14192</v>
          </cell>
          <cell r="D8">
            <v>12969</v>
          </cell>
          <cell r="E8">
            <v>1223</v>
          </cell>
          <cell r="G8">
            <v>2018</v>
          </cell>
          <cell r="I8">
            <v>0.91382468996617816</v>
          </cell>
          <cell r="J8">
            <v>8.6175310033821867E-2</v>
          </cell>
        </row>
        <row r="9">
          <cell r="B9">
            <v>2019</v>
          </cell>
          <cell r="C9">
            <v>14482</v>
          </cell>
          <cell r="D9">
            <v>13014</v>
          </cell>
          <cell r="E9">
            <v>1468</v>
          </cell>
          <cell r="G9">
            <v>2019</v>
          </cell>
          <cell r="I9">
            <v>0.89863278552686088</v>
          </cell>
          <cell r="J9">
            <v>0.10136721447313907</v>
          </cell>
        </row>
        <row r="10">
          <cell r="B10">
            <v>2020</v>
          </cell>
          <cell r="C10">
            <v>19024</v>
          </cell>
          <cell r="D10">
            <v>17471</v>
          </cell>
          <cell r="E10">
            <v>1553</v>
          </cell>
          <cell r="G10">
            <v>2020</v>
          </cell>
          <cell r="I10">
            <v>0.91836627417998318</v>
          </cell>
          <cell r="J10">
            <v>8.1633725820016823E-2</v>
          </cell>
        </row>
        <row r="11">
          <cell r="B11">
            <v>2021</v>
          </cell>
          <cell r="C11">
            <v>20045</v>
          </cell>
          <cell r="D11">
            <v>18346</v>
          </cell>
          <cell r="E11">
            <v>1699</v>
          </cell>
          <cell r="G11">
            <v>2021</v>
          </cell>
          <cell r="I11">
            <v>0.91524070840608629</v>
          </cell>
          <cell r="J11">
            <v>8.4759291593913696E-2</v>
          </cell>
        </row>
        <row r="12">
          <cell r="B12">
            <v>2022</v>
          </cell>
          <cell r="C12">
            <v>21154</v>
          </cell>
          <cell r="D12">
            <v>19337</v>
          </cell>
          <cell r="E12">
            <v>1817</v>
          </cell>
          <cell r="G12">
            <v>2022</v>
          </cell>
          <cell r="I12">
            <v>0.91410607922851472</v>
          </cell>
          <cell r="J12">
            <v>8.5893920771485305E-2</v>
          </cell>
        </row>
        <row r="13">
          <cell r="B13">
            <v>2023</v>
          </cell>
          <cell r="C13">
            <v>19212</v>
          </cell>
          <cell r="D13">
            <v>17297</v>
          </cell>
          <cell r="E13">
            <v>1915</v>
          </cell>
          <cell r="G13">
            <v>2023</v>
          </cell>
          <cell r="I13">
            <v>0.90032271496981053</v>
          </cell>
          <cell r="J13">
            <v>9.9677285030189466E-2</v>
          </cell>
        </row>
        <row r="14">
          <cell r="B14">
            <v>2024</v>
          </cell>
          <cell r="D14">
            <v>20195</v>
          </cell>
          <cell r="E14">
            <v>2010</v>
          </cell>
          <cell r="G14">
            <v>2024</v>
          </cell>
          <cell r="I14">
            <v>0.91</v>
          </cell>
          <cell r="J14">
            <v>0.09</v>
          </cell>
        </row>
        <row r="15">
          <cell r="B15">
            <v>2025</v>
          </cell>
          <cell r="D15">
            <v>20762</v>
          </cell>
          <cell r="E15">
            <v>2199</v>
          </cell>
          <cell r="G15">
            <v>2025</v>
          </cell>
          <cell r="I15">
            <v>0.9</v>
          </cell>
          <cell r="J15">
            <v>0.1</v>
          </cell>
        </row>
      </sheetData>
      <sheetData sheetId="3">
        <row r="1">
          <cell r="B1" t="str">
            <v>Fondi i sigurimit të depozitave në SHKK</v>
          </cell>
          <cell r="C1" t="str">
            <v>Depozitat e siguruara në SHKK</v>
          </cell>
          <cell r="D1" t="str">
            <v>Raporti i mbulimit</v>
          </cell>
        </row>
        <row r="2">
          <cell r="A2">
            <v>2017</v>
          </cell>
          <cell r="B2">
            <v>92.220000361000004</v>
          </cell>
          <cell r="C2">
            <v>4455.6869999999999</v>
          </cell>
          <cell r="D2">
            <v>2.06972260394413E-2</v>
          </cell>
        </row>
        <row r="3">
          <cell r="A3">
            <v>2018</v>
          </cell>
          <cell r="B3">
            <v>107.51200033667401</v>
          </cell>
          <cell r="C3">
            <v>5168.55500021223</v>
          </cell>
          <cell r="D3">
            <v>2.0801235985672566E-2</v>
          </cell>
        </row>
        <row r="4">
          <cell r="A4">
            <v>2019</v>
          </cell>
          <cell r="B4">
            <v>124.59400052300001</v>
          </cell>
          <cell r="C4">
            <v>6076.0590004871801</v>
          </cell>
          <cell r="D4">
            <v>2.050581026447975E-2</v>
          </cell>
        </row>
        <row r="5">
          <cell r="A5">
            <v>2020</v>
          </cell>
          <cell r="B5">
            <v>144.70900087805501</v>
          </cell>
          <cell r="C5">
            <v>6347.6610009218994</v>
          </cell>
          <cell r="D5">
            <v>2.2797351187816513E-2</v>
          </cell>
        </row>
        <row r="6">
          <cell r="A6">
            <v>2021</v>
          </cell>
          <cell r="B6">
            <v>166.66400008333702</v>
          </cell>
          <cell r="C6">
            <v>6894.4590001260003</v>
          </cell>
          <cell r="D6">
            <v>2.4173627008543232E-2</v>
          </cell>
        </row>
        <row r="7">
          <cell r="A7">
            <v>2022</v>
          </cell>
          <cell r="B7">
            <v>192.368000881</v>
          </cell>
          <cell r="C7">
            <v>7370.558</v>
          </cell>
          <cell r="D7">
            <v>2.6099636011276215E-2</v>
          </cell>
        </row>
        <row r="8">
          <cell r="A8">
            <v>2023</v>
          </cell>
          <cell r="B8">
            <v>222.834000492</v>
          </cell>
          <cell r="C8">
            <v>7777.95100043</v>
          </cell>
          <cell r="D8">
            <v>2.8649509322019515E-2</v>
          </cell>
        </row>
        <row r="9">
          <cell r="A9">
            <v>2024</v>
          </cell>
          <cell r="B9">
            <v>256.31000096637001</v>
          </cell>
          <cell r="C9">
            <v>8054.5650003662504</v>
          </cell>
          <cell r="D9">
            <v>3.1821824606947297E-2</v>
          </cell>
        </row>
        <row r="10">
          <cell r="A10">
            <v>2025</v>
          </cell>
          <cell r="B10">
            <v>290.10000000000002</v>
          </cell>
          <cell r="C10">
            <v>8471.9556943393</v>
          </cell>
          <cell r="D10">
            <v>3.4299999999999997E-2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nka 1"/>
      <sheetName val="Banka 2"/>
      <sheetName val="Banka 3"/>
      <sheetName val="Banka fondi"/>
      <sheetName val="SHKK 1"/>
      <sheetName val="SHKK 2"/>
      <sheetName val="SHKK 3"/>
      <sheetName val="SHKK fon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2">
          <cell r="N22" t="str">
            <v>Raporti i mbulimit tregon përqindjen e depozitave të siguruara të shoqërive të kursim kreditit që mbulohen nga fondi i sigurimit të depozitave në këto shoqëri.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X35"/>
  <sheetViews>
    <sheetView view="pageBreakPreview" zoomScale="89" zoomScaleNormal="100" zoomScaleSheetLayoutView="89" workbookViewId="0">
      <selection activeCell="E40" sqref="E40"/>
    </sheetView>
  </sheetViews>
  <sheetFormatPr defaultRowHeight="15.75" x14ac:dyDescent="0.3"/>
  <cols>
    <col min="1" max="1" width="5" style="3" bestFit="1" customWidth="1"/>
    <col min="2" max="2" width="24.28515625" style="3" customWidth="1"/>
    <col min="3" max="3" width="14.140625" style="3" customWidth="1"/>
    <col min="4" max="4" width="16.42578125" style="3" customWidth="1"/>
    <col min="5" max="5" width="20.28515625" style="3" customWidth="1"/>
    <col min="6" max="16384" width="9.140625" style="3"/>
  </cols>
  <sheetData>
    <row r="1" spans="1:24" x14ac:dyDescent="0.3"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x14ac:dyDescent="0.3"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x14ac:dyDescent="0.3"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x14ac:dyDescent="0.3">
      <c r="E4" s="4" t="s">
        <v>2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4" ht="31.5" x14ac:dyDescent="0.3">
      <c r="B5" s="5" t="s">
        <v>4</v>
      </c>
      <c r="C5" s="5" t="s">
        <v>0</v>
      </c>
      <c r="D5" s="5" t="s">
        <v>1</v>
      </c>
      <c r="E5" s="6" t="s">
        <v>5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1:24" x14ac:dyDescent="0.3">
      <c r="A6" s="3">
        <v>2002</v>
      </c>
      <c r="B6" s="7">
        <v>71.364629249999993</v>
      </c>
      <c r="C6" s="7">
        <v>140.171077</v>
      </c>
      <c r="D6" s="7">
        <v>217.64140075</v>
      </c>
      <c r="E6" s="7">
        <v>289.00603000000001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1:24" x14ac:dyDescent="0.3">
      <c r="A7" s="3">
        <v>2003</v>
      </c>
      <c r="B7" s="7">
        <v>55.648601760999981</v>
      </c>
      <c r="C7" s="7">
        <v>148.89672598299998</v>
      </c>
      <c r="D7" s="7">
        <v>275.77749823900001</v>
      </c>
      <c r="E7" s="7">
        <v>331.42610000000002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4" x14ac:dyDescent="0.3">
      <c r="A8" s="3">
        <v>2004</v>
      </c>
      <c r="B8" s="7">
        <v>65.971493843000047</v>
      </c>
      <c r="C8" s="7">
        <v>167.25047781599997</v>
      </c>
      <c r="D8" s="7">
        <v>309.87140615699997</v>
      </c>
      <c r="E8" s="7">
        <v>375.84289999999999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4" x14ac:dyDescent="0.3">
      <c r="A9" s="3">
        <v>2005</v>
      </c>
      <c r="B9" s="7">
        <v>78.901867551999985</v>
      </c>
      <c r="C9" s="7">
        <v>182.62107269099999</v>
      </c>
      <c r="D9" s="7">
        <v>358.64493244800002</v>
      </c>
      <c r="E9" s="7">
        <v>437.54680000000002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x14ac:dyDescent="0.3">
      <c r="A10" s="3">
        <v>2006</v>
      </c>
      <c r="B10" s="7">
        <v>109.70674564599997</v>
      </c>
      <c r="C10" s="7">
        <v>200.22258641399998</v>
      </c>
      <c r="D10" s="7">
        <v>415.81875435400002</v>
      </c>
      <c r="E10" s="7">
        <v>525.52549999999997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 x14ac:dyDescent="0.3">
      <c r="A11" s="3">
        <v>2007</v>
      </c>
      <c r="B11" s="7">
        <v>129.76765921999996</v>
      </c>
      <c r="C11" s="7">
        <v>224.04443458999998</v>
      </c>
      <c r="D11" s="7">
        <v>491.12330206000001</v>
      </c>
      <c r="E11" s="7">
        <v>620.89096127999994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 x14ac:dyDescent="0.3">
      <c r="A12" s="3">
        <v>2008</v>
      </c>
      <c r="B12" s="7">
        <v>138.44903515353937</v>
      </c>
      <c r="C12" s="7">
        <v>351.90204732402691</v>
      </c>
      <c r="D12" s="8">
        <v>501.59686091168567</v>
      </c>
      <c r="E12" s="7">
        <v>640.04589606522495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x14ac:dyDescent="0.3">
      <c r="A13" s="3">
        <v>2009</v>
      </c>
      <c r="B13" s="7">
        <v>115.01689589615643</v>
      </c>
      <c r="C13" s="7">
        <v>393.11421182623087</v>
      </c>
      <c r="D13" s="7">
        <v>567.09573646030606</v>
      </c>
      <c r="E13" s="7">
        <v>682.11263235646243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x14ac:dyDescent="0.3">
      <c r="A14" s="3">
        <v>2010</v>
      </c>
      <c r="B14" s="7">
        <v>138.7055448387953</v>
      </c>
      <c r="C14" s="7">
        <v>451.33987032787974</v>
      </c>
      <c r="D14" s="7">
        <v>667.65095903133408</v>
      </c>
      <c r="E14" s="7">
        <v>806.35650387012936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x14ac:dyDescent="0.3">
      <c r="A15" s="3">
        <v>2011</v>
      </c>
      <c r="B15" s="7">
        <v>139.16345422449004</v>
      </c>
      <c r="C15" s="7">
        <v>497.39333988765009</v>
      </c>
      <c r="D15" s="7">
        <v>769.37046837986998</v>
      </c>
      <c r="E15" s="7">
        <v>908.53392260435999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x14ac:dyDescent="0.3">
      <c r="A16" s="3">
        <v>2012</v>
      </c>
      <c r="B16" s="7">
        <v>133.50780508861004</v>
      </c>
      <c r="C16" s="7">
        <v>546.10434382545998</v>
      </c>
      <c r="D16" s="7">
        <v>831.47443243469002</v>
      </c>
      <c r="E16" s="7">
        <v>964.9822375233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3">
      <c r="A17" s="3">
        <v>2013</v>
      </c>
      <c r="B17" s="7">
        <v>145.51234126523019</v>
      </c>
      <c r="C17" s="7">
        <v>557.00424238399989</v>
      </c>
      <c r="D17" s="7">
        <v>850.61509370977001</v>
      </c>
      <c r="E17" s="7">
        <v>996.12743497500014</v>
      </c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x14ac:dyDescent="0.3">
      <c r="A18" s="3">
        <v>2014</v>
      </c>
      <c r="B18" s="7">
        <v>169.12621762399996</v>
      </c>
      <c r="C18" s="7">
        <v>570.59598810999989</v>
      </c>
      <c r="D18" s="7">
        <v>869.50257625999996</v>
      </c>
      <c r="E18" s="7">
        <v>1038.6287938839998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x14ac:dyDescent="0.3">
      <c r="A19" s="3">
        <v>2015</v>
      </c>
      <c r="B19" s="7">
        <v>171.78962428790092</v>
      </c>
      <c r="C19" s="9">
        <v>593.36348603030081</v>
      </c>
      <c r="D19" s="7">
        <v>889.47384568152017</v>
      </c>
      <c r="E19" s="7">
        <v>1061.2634699694211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x14ac:dyDescent="0.3">
      <c r="A20" s="3">
        <v>2016</v>
      </c>
      <c r="B20" s="7">
        <v>198.80248757426784</v>
      </c>
      <c r="C20" s="10">
        <v>611.43313801703584</v>
      </c>
      <c r="D20" s="10">
        <v>913.04177900573541</v>
      </c>
      <c r="E20" s="10">
        <v>1114.4886518981302</v>
      </c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x14ac:dyDescent="0.3">
      <c r="A21" s="3">
        <v>2017</v>
      </c>
      <c r="B21" s="9">
        <v>41.457892536076066</v>
      </c>
      <c r="C21" s="9">
        <v>655.42992707143435</v>
      </c>
      <c r="D21" s="10">
        <v>1073.8747788139217</v>
      </c>
      <c r="E21" s="10">
        <v>1115.3326713499978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x14ac:dyDescent="0.3">
      <c r="A22" s="3">
        <v>2018</v>
      </c>
      <c r="B22" s="11">
        <f>E22-D22</f>
        <v>101.17134758106431</v>
      </c>
      <c r="C22" s="11">
        <v>667.17348435674808</v>
      </c>
      <c r="D22" s="7">
        <v>1079.0680550243155</v>
      </c>
      <c r="E22" s="12">
        <v>1180.2394026053798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x14ac:dyDescent="0.3">
      <c r="A23" s="3">
        <v>2019</v>
      </c>
      <c r="B23" s="11">
        <f>E23-D23</f>
        <v>51.790711294336006</v>
      </c>
      <c r="C23" s="7">
        <v>702.8020040743794</v>
      </c>
      <c r="D23" s="7">
        <v>1141.3805734444543</v>
      </c>
      <c r="E23" s="8">
        <v>1193.1712847387903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x14ac:dyDescent="0.3">
      <c r="A24" s="3">
        <v>2020</v>
      </c>
      <c r="B24" s="11">
        <v>60.636034472022054</v>
      </c>
      <c r="C24" s="7">
        <v>741.61425222731418</v>
      </c>
      <c r="D24" s="7">
        <v>1225.7926911504185</v>
      </c>
      <c r="E24" s="8">
        <v>1286.4287121975001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x14ac:dyDescent="0.3">
      <c r="A25" s="3">
        <v>2021</v>
      </c>
      <c r="B25" s="11">
        <v>75.976146012329821</v>
      </c>
      <c r="C25" s="7">
        <v>792.24693413113073</v>
      </c>
      <c r="D25" s="13">
        <v>1357.3351499415601</v>
      </c>
      <c r="E25" s="8">
        <v>1433.3112959538898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x14ac:dyDescent="0.3">
      <c r="A26" s="3">
        <v>2022</v>
      </c>
      <c r="B26" s="11">
        <v>91.652806697184317</v>
      </c>
      <c r="C26" s="7">
        <v>826.71010803622937</v>
      </c>
      <c r="D26" s="13">
        <v>1425.1574485559702</v>
      </c>
      <c r="E26" s="14">
        <v>1518.4368760139562</v>
      </c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x14ac:dyDescent="0.3">
      <c r="A27" s="3">
        <v>2023</v>
      </c>
      <c r="B27" s="11">
        <v>95.786994960089203</v>
      </c>
      <c r="C27" s="7">
        <v>873.81383126320225</v>
      </c>
      <c r="D27" s="13">
        <v>1511.2441483140324</v>
      </c>
      <c r="E27" s="14">
        <v>1605.1799214111315</v>
      </c>
      <c r="G27" s="47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4" x14ac:dyDescent="0.3">
      <c r="A28" s="3">
        <v>2024</v>
      </c>
      <c r="B28" s="9">
        <v>93.188002983401063</v>
      </c>
      <c r="C28" s="9">
        <v>921.10990434420512</v>
      </c>
      <c r="D28" s="10">
        <v>1590.1584901964407</v>
      </c>
      <c r="E28" s="10">
        <v>1683.3464890220198</v>
      </c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24" x14ac:dyDescent="0.3">
      <c r="A29" s="3">
        <v>2025</v>
      </c>
      <c r="B29" s="71">
        <v>94.263270885600335</v>
      </c>
      <c r="C29" s="71">
        <v>989.26</v>
      </c>
      <c r="D29" s="71">
        <v>1742</v>
      </c>
      <c r="E29" s="71">
        <v>1836.2415704528496</v>
      </c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x14ac:dyDescent="0.3">
      <c r="G30" s="46"/>
      <c r="H30" s="46"/>
      <c r="I30" s="45" t="s">
        <v>3</v>
      </c>
      <c r="J30" s="44" t="s">
        <v>11</v>
      </c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24" x14ac:dyDescent="0.3">
      <c r="G31" s="46"/>
      <c r="H31" s="46"/>
      <c r="I31" s="45" t="s">
        <v>3</v>
      </c>
      <c r="J31" s="44" t="s">
        <v>28</v>
      </c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24" x14ac:dyDescent="0.3">
      <c r="G32" s="46"/>
      <c r="H32" s="46"/>
      <c r="I32" s="45" t="s">
        <v>3</v>
      </c>
      <c r="J32" s="44" t="s">
        <v>33</v>
      </c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7:24" x14ac:dyDescent="0.3">
      <c r="G33" s="46"/>
      <c r="H33" s="46"/>
      <c r="I33" s="45" t="s">
        <v>3</v>
      </c>
      <c r="J33" s="44" t="s">
        <v>34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7:24" x14ac:dyDescent="0.3"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7:24" x14ac:dyDescent="0.3"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</sheetData>
  <pageMargins left="0.7" right="0.7" top="0.75" bottom="0.75" header="0.3" footer="0.3"/>
  <pageSetup scale="54" orientation="portrait" r:id="rId1"/>
  <colBreaks count="1" manualBreakCount="1">
    <brk id="6" max="34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923F-E3B8-41EB-8C70-C0C48C245966}">
  <sheetPr>
    <tabColor rgb="FF00B050"/>
  </sheetPr>
  <dimension ref="B5:I19"/>
  <sheetViews>
    <sheetView tabSelected="1" workbookViewId="0">
      <selection activeCell="B9" sqref="B9:F11"/>
    </sheetView>
  </sheetViews>
  <sheetFormatPr defaultRowHeight="15" x14ac:dyDescent="0.25"/>
  <cols>
    <col min="2" max="2" width="16.7109375" customWidth="1"/>
    <col min="8" max="8" width="19.42578125" customWidth="1"/>
  </cols>
  <sheetData>
    <row r="5" spans="2:9" ht="15.75" x14ac:dyDescent="0.25">
      <c r="B5" s="84">
        <v>0.92559999999999998</v>
      </c>
      <c r="C5" s="85" t="s">
        <v>38</v>
      </c>
      <c r="H5" s="84">
        <v>0.90400000000000003</v>
      </c>
      <c r="I5" s="85" t="s">
        <v>39</v>
      </c>
    </row>
    <row r="6" spans="2:9" ht="15.75" x14ac:dyDescent="0.25">
      <c r="C6" s="85" t="s">
        <v>40</v>
      </c>
      <c r="I6" s="85" t="s">
        <v>40</v>
      </c>
    </row>
    <row r="9" spans="2:9" ht="15.75" x14ac:dyDescent="0.25">
      <c r="B9" s="86">
        <v>0.56789999999999996</v>
      </c>
      <c r="C9" s="85" t="s">
        <v>41</v>
      </c>
      <c r="H9" s="84">
        <v>0.69799999999999995</v>
      </c>
      <c r="I9" s="85" t="s">
        <v>42</v>
      </c>
    </row>
    <row r="10" spans="2:9" ht="15.75" x14ac:dyDescent="0.25">
      <c r="C10" s="85" t="s">
        <v>43</v>
      </c>
      <c r="I10" s="85" t="s">
        <v>43</v>
      </c>
    </row>
    <row r="11" spans="2:9" ht="15.75" x14ac:dyDescent="0.25">
      <c r="C11" s="85" t="s">
        <v>44</v>
      </c>
      <c r="I11" s="85" t="s">
        <v>45</v>
      </c>
    </row>
    <row r="14" spans="2:9" ht="15.75" x14ac:dyDescent="0.25">
      <c r="B14" s="35" t="s">
        <v>50</v>
      </c>
      <c r="C14" s="85" t="s">
        <v>46</v>
      </c>
      <c r="H14" s="82" t="s">
        <v>47</v>
      </c>
      <c r="I14" s="85" t="s">
        <v>46</v>
      </c>
    </row>
    <row r="15" spans="2:9" ht="15.75" x14ac:dyDescent="0.25">
      <c r="C15" s="85" t="s">
        <v>48</v>
      </c>
      <c r="I15" s="85" t="s">
        <v>49</v>
      </c>
    </row>
    <row r="18" spans="2:2" x14ac:dyDescent="0.25">
      <c r="B18" s="82"/>
    </row>
    <row r="19" spans="2:2" x14ac:dyDescent="0.25">
      <c r="B1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X29"/>
  <sheetViews>
    <sheetView view="pageBreakPreview" zoomScale="89" zoomScaleNormal="96" zoomScaleSheetLayoutView="89" workbookViewId="0">
      <selection activeCell="A14" sqref="A14"/>
    </sheetView>
  </sheetViews>
  <sheetFormatPr defaultRowHeight="15" x14ac:dyDescent="0.25"/>
  <cols>
    <col min="1" max="1" width="10.5703125" bestFit="1" customWidth="1"/>
    <col min="2" max="2" width="34.5703125" hidden="1" customWidth="1"/>
    <col min="3" max="3" width="29" customWidth="1"/>
    <col min="4" max="4" width="22.5703125" bestFit="1" customWidth="1"/>
    <col min="5" max="5" width="6" bestFit="1" customWidth="1"/>
  </cols>
  <sheetData>
    <row r="2" spans="1:24" x14ac:dyDescent="0.25"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x14ac:dyDescent="0.25"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49.5" x14ac:dyDescent="0.3">
      <c r="B4" t="s">
        <v>6</v>
      </c>
      <c r="C4" s="19" t="s">
        <v>7</v>
      </c>
      <c r="D4" s="37" t="s">
        <v>8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16.5" x14ac:dyDescent="0.3">
      <c r="A5">
        <v>2017</v>
      </c>
      <c r="B5" s="1">
        <f>C5+D5</f>
        <v>655.42930879648441</v>
      </c>
      <c r="C5" s="20">
        <v>624.02284235910156</v>
      </c>
      <c r="D5" s="21">
        <v>31.4064664373829</v>
      </c>
      <c r="E5" s="1">
        <f>D5/1000000</f>
        <v>3.1406466437382903E-5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16.5" x14ac:dyDescent="0.3">
      <c r="A6">
        <v>2018</v>
      </c>
      <c r="B6" s="1">
        <f>C6+D6</f>
        <v>667.17288199423808</v>
      </c>
      <c r="C6" s="20">
        <v>633.19257681211832</v>
      </c>
      <c r="D6" s="21">
        <v>33.980305182119793</v>
      </c>
      <c r="E6" s="1">
        <f>D6/1000000</f>
        <v>3.3980305182119793E-5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ht="16.5" x14ac:dyDescent="0.3">
      <c r="A7">
        <v>2019</v>
      </c>
      <c r="B7" s="1">
        <f>C7+D7</f>
        <v>702.80200407437928</v>
      </c>
      <c r="C7" s="20">
        <v>665.01447441906009</v>
      </c>
      <c r="D7" s="21">
        <v>37.787529655319183</v>
      </c>
      <c r="E7" s="1">
        <f>D7/1000000</f>
        <v>3.7787529655319186E-5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ht="16.5" x14ac:dyDescent="0.3">
      <c r="A8">
        <v>2020</v>
      </c>
      <c r="B8" s="1">
        <f>C8+D8</f>
        <v>741.6142522273143</v>
      </c>
      <c r="C8" s="20">
        <v>697.36924020979995</v>
      </c>
      <c r="D8" s="21">
        <v>44.245012017514313</v>
      </c>
      <c r="E8" s="1">
        <f>D8/1000000</f>
        <v>4.4245012017514311E-5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 ht="16.5" x14ac:dyDescent="0.3">
      <c r="A9">
        <v>2021</v>
      </c>
      <c r="B9" s="1">
        <f>C9+D9</f>
        <v>792.24693413113073</v>
      </c>
      <c r="C9" s="22">
        <v>738.83220386397068</v>
      </c>
      <c r="D9" s="21">
        <v>53.414730267160067</v>
      </c>
      <c r="E9" s="1">
        <f>D9/1000000</f>
        <v>5.3414730267160064E-5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ht="16.5" x14ac:dyDescent="0.3">
      <c r="A10">
        <v>2022</v>
      </c>
      <c r="B10">
        <v>826.7</v>
      </c>
      <c r="C10" s="50">
        <v>767.8</v>
      </c>
      <c r="D10" s="19">
        <v>59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ht="16.5" x14ac:dyDescent="0.3">
      <c r="A11">
        <v>2023</v>
      </c>
      <c r="B11">
        <v>873.8</v>
      </c>
      <c r="C11" s="50">
        <v>808.6</v>
      </c>
      <c r="D11" s="19">
        <v>65.2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ht="16.5" x14ac:dyDescent="0.3">
      <c r="A12">
        <v>2024</v>
      </c>
      <c r="B12" s="28"/>
      <c r="C12" s="72">
        <v>850.57264224659514</v>
      </c>
      <c r="D12" s="73">
        <v>70.537262097609997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ht="16.5" x14ac:dyDescent="0.3">
      <c r="A13">
        <v>2025</v>
      </c>
      <c r="C13" s="51">
        <v>911.70800910917922</v>
      </c>
      <c r="D13" s="52">
        <v>77.55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x14ac:dyDescent="0.25"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x14ac:dyDescent="0.25"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x14ac:dyDescent="0.25"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8:24" x14ac:dyDescent="0.25"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8:24" x14ac:dyDescent="0.25"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8:24" x14ac:dyDescent="0.25"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8:24" x14ac:dyDescent="0.25"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8:24" x14ac:dyDescent="0.25"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8:24" x14ac:dyDescent="0.25"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8:24" x14ac:dyDescent="0.25"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8:24" x14ac:dyDescent="0.25"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8:24" x14ac:dyDescent="0.25"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8:24" x14ac:dyDescent="0.25"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8:24" x14ac:dyDescent="0.25"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8:24" ht="15.75" x14ac:dyDescent="0.3">
      <c r="H28" s="45"/>
      <c r="I28" s="45" t="s">
        <v>3</v>
      </c>
      <c r="J28" s="44" t="s">
        <v>11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8:24" x14ac:dyDescent="0.25"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</sheetData>
  <pageMargins left="0.7" right="0.7" top="0.75" bottom="0.75" header="0.3" footer="0.3"/>
  <pageSetup scale="58" orientation="portrait" r:id="rId1"/>
  <colBreaks count="1" manualBreakCount="1">
    <brk id="7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B1:W27"/>
  <sheetViews>
    <sheetView view="pageBreakPreview" topLeftCell="P8" zoomScale="136" zoomScaleNormal="100" zoomScaleSheetLayoutView="136" workbookViewId="0">
      <selection activeCell="R32" sqref="R32"/>
    </sheetView>
  </sheetViews>
  <sheetFormatPr defaultRowHeight="15" x14ac:dyDescent="0.25"/>
  <cols>
    <col min="2" max="2" width="27.85546875" customWidth="1"/>
    <col min="3" max="3" width="15.7109375" hidden="1" customWidth="1"/>
    <col min="4" max="4" width="15.7109375" customWidth="1"/>
    <col min="5" max="6" width="20.28515625" customWidth="1"/>
    <col min="7" max="8" width="17.28515625" customWidth="1"/>
    <col min="9" max="10" width="17.42578125" customWidth="1"/>
    <col min="11" max="11" width="14.5703125" customWidth="1"/>
    <col min="12" max="12" width="18.5703125" customWidth="1"/>
    <col min="13" max="14" width="14.5703125" customWidth="1"/>
    <col min="15" max="36" width="21.28515625" customWidth="1"/>
  </cols>
  <sheetData>
    <row r="1" spans="2:23" x14ac:dyDescent="0.25"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2:23" x14ac:dyDescent="0.25"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2:23" x14ac:dyDescent="0.25"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2:23" x14ac:dyDescent="0.25"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2:23" x14ac:dyDescent="0.25"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2:23" ht="75" x14ac:dyDescent="0.25">
      <c r="C6" s="15" t="s">
        <v>10</v>
      </c>
      <c r="D6" s="15" t="s">
        <v>22</v>
      </c>
      <c r="E6" s="15" t="s">
        <v>23</v>
      </c>
      <c r="G6" s="15" t="s">
        <v>10</v>
      </c>
      <c r="H6" s="15" t="s">
        <v>20</v>
      </c>
      <c r="I6" s="15" t="s">
        <v>21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2:23" x14ac:dyDescent="0.25">
      <c r="B7">
        <v>2017</v>
      </c>
      <c r="C7" s="1">
        <f>D7+E7</f>
        <v>1655605</v>
      </c>
      <c r="D7" s="36">
        <v>1556161</v>
      </c>
      <c r="E7" s="36">
        <v>99444</v>
      </c>
      <c r="F7">
        <v>2017</v>
      </c>
      <c r="G7" s="1">
        <f>H7+I7</f>
        <v>1</v>
      </c>
      <c r="H7" s="23">
        <f t="shared" ref="H7:H13" si="0">D7/(D7+E7)</f>
        <v>0.93993494825154555</v>
      </c>
      <c r="I7" s="23">
        <f t="shared" ref="I7:I13" si="1">E7/(D7+E7)</f>
        <v>6.0065051748454494E-2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2:23" x14ac:dyDescent="0.25">
      <c r="B8">
        <v>2018</v>
      </c>
      <c r="C8" s="1">
        <f t="shared" ref="C8:C13" si="2">D8+E8</f>
        <v>1603317</v>
      </c>
      <c r="D8" s="36">
        <v>1505367</v>
      </c>
      <c r="E8" s="36">
        <v>97950</v>
      </c>
      <c r="F8">
        <v>2018</v>
      </c>
      <c r="G8" s="1">
        <f t="shared" ref="G8:G13" si="3">H8+I8</f>
        <v>1</v>
      </c>
      <c r="H8" s="23">
        <f t="shared" si="0"/>
        <v>0.93890790155658554</v>
      </c>
      <c r="I8" s="23">
        <f t="shared" si="1"/>
        <v>6.1092098443414497E-2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2:23" x14ac:dyDescent="0.25">
      <c r="B9">
        <v>2019</v>
      </c>
      <c r="C9" s="1">
        <f t="shared" si="2"/>
        <v>1642224</v>
      </c>
      <c r="D9" s="36">
        <v>1538332</v>
      </c>
      <c r="E9" s="36">
        <v>103892</v>
      </c>
      <c r="F9">
        <v>2019</v>
      </c>
      <c r="G9" s="1">
        <f t="shared" si="3"/>
        <v>1</v>
      </c>
      <c r="H9" s="23">
        <f t="shared" si="0"/>
        <v>0.93673701029822976</v>
      </c>
      <c r="I9" s="23">
        <f t="shared" si="1"/>
        <v>6.3262989701770286E-2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2:23" x14ac:dyDescent="0.25">
      <c r="B10">
        <v>2020</v>
      </c>
      <c r="C10" s="1">
        <f t="shared" si="2"/>
        <v>1710112</v>
      </c>
      <c r="D10" s="36">
        <v>1599366</v>
      </c>
      <c r="E10" s="36">
        <v>110746</v>
      </c>
      <c r="F10">
        <v>2020</v>
      </c>
      <c r="G10" s="1">
        <f t="shared" si="3"/>
        <v>1</v>
      </c>
      <c r="H10" s="23">
        <f t="shared" si="0"/>
        <v>0.93524049886791039</v>
      </c>
      <c r="I10" s="23">
        <f t="shared" si="1"/>
        <v>6.47595011320896E-2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2:23" x14ac:dyDescent="0.25">
      <c r="B11">
        <v>2021</v>
      </c>
      <c r="C11" s="1">
        <f t="shared" si="2"/>
        <v>1780409</v>
      </c>
      <c r="D11" s="36">
        <v>1652621</v>
      </c>
      <c r="E11" s="36">
        <v>127788</v>
      </c>
      <c r="F11">
        <v>2021</v>
      </c>
      <c r="G11" s="1">
        <f t="shared" si="3"/>
        <v>1</v>
      </c>
      <c r="H11" s="23">
        <f t="shared" si="0"/>
        <v>0.9282254807743614</v>
      </c>
      <c r="I11" s="23">
        <f t="shared" si="1"/>
        <v>7.17745192256386E-2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2:23" x14ac:dyDescent="0.25">
      <c r="B12">
        <v>2022</v>
      </c>
      <c r="C12" s="1">
        <f t="shared" si="2"/>
        <v>1826108</v>
      </c>
      <c r="D12" s="36">
        <v>1698320</v>
      </c>
      <c r="E12" s="36">
        <v>127788</v>
      </c>
      <c r="F12">
        <v>2022</v>
      </c>
      <c r="G12" s="1">
        <f t="shared" si="3"/>
        <v>1</v>
      </c>
      <c r="H12" s="23">
        <f t="shared" si="0"/>
        <v>0.93002166355987703</v>
      </c>
      <c r="I12" s="23">
        <f t="shared" si="1"/>
        <v>6.9978336440122926E-2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2:23" x14ac:dyDescent="0.25">
      <c r="B13">
        <v>2023</v>
      </c>
      <c r="C13" s="1">
        <f t="shared" si="2"/>
        <v>1900391</v>
      </c>
      <c r="D13" s="36">
        <v>1766324</v>
      </c>
      <c r="E13" s="36">
        <v>134067</v>
      </c>
      <c r="F13">
        <v>2023</v>
      </c>
      <c r="G13" s="1">
        <f t="shared" si="3"/>
        <v>1</v>
      </c>
      <c r="H13" s="23">
        <f t="shared" si="0"/>
        <v>0.9294529388952063</v>
      </c>
      <c r="I13" s="23">
        <f t="shared" si="1"/>
        <v>7.0547061104793696E-2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2:23" x14ac:dyDescent="0.25">
      <c r="B14">
        <v>2024</v>
      </c>
      <c r="D14" s="53">
        <v>1845561</v>
      </c>
      <c r="E14" s="53">
        <v>141310</v>
      </c>
      <c r="F14">
        <v>2024</v>
      </c>
      <c r="G14" s="1">
        <f t="shared" ref="G14" si="4">H14+I14</f>
        <v>1</v>
      </c>
      <c r="H14" s="23">
        <f t="shared" ref="H14" si="5">D14/(D14+E14)</f>
        <v>0.92887812042150697</v>
      </c>
      <c r="I14" s="23">
        <f t="shared" ref="I14" si="6">E14/(D14+E14)</f>
        <v>7.1121879578493016E-2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2:23" x14ac:dyDescent="0.25">
      <c r="B15">
        <v>2025</v>
      </c>
      <c r="D15" s="74">
        <v>1923697</v>
      </c>
      <c r="E15" s="74">
        <v>154459</v>
      </c>
      <c r="F15">
        <v>2025</v>
      </c>
      <c r="G15" s="1">
        <v>1</v>
      </c>
      <c r="H15">
        <v>0.93</v>
      </c>
      <c r="I15" s="68">
        <v>7.0000000000000007E-2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2:23" x14ac:dyDescent="0.25"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0:23" x14ac:dyDescent="0.25"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0:23" x14ac:dyDescent="0.25"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0:23" x14ac:dyDescent="0.25"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0:23" ht="15.75" x14ac:dyDescent="0.3">
      <c r="J20" s="40"/>
      <c r="K20" s="40"/>
      <c r="L20" s="40"/>
      <c r="M20" s="40"/>
      <c r="N20" s="40"/>
      <c r="O20" s="40"/>
      <c r="P20" s="40"/>
      <c r="Q20" s="40"/>
      <c r="R20" s="45" t="s">
        <v>3</v>
      </c>
      <c r="S20" s="44" t="s">
        <v>11</v>
      </c>
      <c r="T20" s="40"/>
      <c r="U20" s="40"/>
      <c r="V20" s="40"/>
      <c r="W20" s="40"/>
    </row>
    <row r="21" spans="10:23" ht="15.75" x14ac:dyDescent="0.3">
      <c r="J21" s="40"/>
      <c r="K21" s="45" t="s">
        <v>3</v>
      </c>
      <c r="L21" s="44" t="s">
        <v>11</v>
      </c>
      <c r="M21" s="40"/>
      <c r="N21" s="40"/>
      <c r="O21" s="40"/>
      <c r="P21" s="40"/>
      <c r="Q21" s="40"/>
      <c r="R21" s="45" t="s">
        <v>3</v>
      </c>
      <c r="S21" s="44" t="s">
        <v>31</v>
      </c>
      <c r="T21" s="40"/>
      <c r="U21" s="40"/>
      <c r="V21" s="40"/>
      <c r="W21" s="40"/>
    </row>
    <row r="22" spans="10:23" ht="15.75" x14ac:dyDescent="0.3">
      <c r="J22" s="40"/>
      <c r="K22" s="45" t="s">
        <v>3</v>
      </c>
      <c r="L22" s="44" t="s">
        <v>31</v>
      </c>
      <c r="M22" s="40"/>
      <c r="N22" s="40"/>
      <c r="O22" s="40"/>
      <c r="P22" s="40"/>
      <c r="Q22" s="40"/>
      <c r="R22" s="45" t="s">
        <v>3</v>
      </c>
      <c r="S22" s="44" t="s">
        <v>32</v>
      </c>
      <c r="T22" s="40"/>
      <c r="U22" s="40"/>
      <c r="V22" s="40"/>
      <c r="W22" s="40"/>
    </row>
    <row r="23" spans="10:23" ht="15.75" x14ac:dyDescent="0.3">
      <c r="J23" s="40"/>
      <c r="K23" s="45" t="s">
        <v>3</v>
      </c>
      <c r="L23" s="44" t="s">
        <v>32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0:23" x14ac:dyDescent="0.25"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0:23" x14ac:dyDescent="0.25"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0:23" x14ac:dyDescent="0.25"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0:23" x14ac:dyDescent="0.25"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</sheetData>
  <pageMargins left="0.7" right="0.7" top="0.75" bottom="0.75" header="0.3" footer="0.3"/>
  <pageSetup scale="59" orientation="portrait" r:id="rId1"/>
  <colBreaks count="1" manualBreakCount="1">
    <brk id="9" max="2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B2:N54"/>
  <sheetViews>
    <sheetView view="pageBreakPreview" topLeftCell="A21" zoomScale="91" zoomScaleNormal="115" workbookViewId="0">
      <selection activeCell="C54" sqref="C54:E54"/>
    </sheetView>
  </sheetViews>
  <sheetFormatPr defaultRowHeight="15" x14ac:dyDescent="0.25"/>
  <cols>
    <col min="1" max="1" width="9.140625" style="40"/>
    <col min="2" max="3" width="26.7109375" style="40" customWidth="1"/>
    <col min="4" max="4" width="16.140625" style="40" customWidth="1"/>
    <col min="5" max="5" width="14.28515625" style="40" customWidth="1"/>
    <col min="6" max="7" width="9.140625" style="40" customWidth="1"/>
    <col min="8" max="8" width="12.7109375" style="40" customWidth="1"/>
    <col min="9" max="10" width="9.140625" style="40" customWidth="1"/>
    <col min="11" max="16384" width="9.140625" style="40"/>
  </cols>
  <sheetData>
    <row r="2" spans="2:9" ht="60" x14ac:dyDescent="0.25">
      <c r="B2" s="38" t="s">
        <v>12</v>
      </c>
      <c r="C2" s="39" t="s">
        <v>15</v>
      </c>
      <c r="D2" s="39" t="s">
        <v>16</v>
      </c>
      <c r="E2" s="39" t="s">
        <v>17</v>
      </c>
      <c r="G2" s="39" t="s">
        <v>12</v>
      </c>
      <c r="H2" s="39" t="s">
        <v>14</v>
      </c>
      <c r="I2" s="39" t="s">
        <v>13</v>
      </c>
    </row>
    <row r="3" spans="2:9" x14ac:dyDescent="0.25">
      <c r="B3" s="40">
        <v>2002</v>
      </c>
      <c r="C3" s="41">
        <v>400000</v>
      </c>
      <c r="D3" s="41"/>
      <c r="E3" s="42">
        <v>2E-3</v>
      </c>
      <c r="G3" s="40">
        <v>2002</v>
      </c>
      <c r="H3" s="43">
        <v>400000</v>
      </c>
      <c r="I3" s="42">
        <v>2E-3</v>
      </c>
    </row>
    <row r="4" spans="2:9" x14ac:dyDescent="0.25">
      <c r="B4" s="40">
        <v>2003</v>
      </c>
      <c r="C4" s="41">
        <v>1337162.611</v>
      </c>
      <c r="D4" s="41">
        <v>148896726</v>
      </c>
      <c r="E4" s="42">
        <v>8.9999999999999993E-3</v>
      </c>
      <c r="G4" s="40">
        <v>2003</v>
      </c>
      <c r="H4" s="43">
        <v>1337162.611</v>
      </c>
      <c r="I4" s="42">
        <v>8.9999999999999993E-3</v>
      </c>
    </row>
    <row r="5" spans="2:9" x14ac:dyDescent="0.25">
      <c r="B5" s="40">
        <v>2004</v>
      </c>
      <c r="C5" s="41">
        <v>2147246.27097</v>
      </c>
      <c r="D5" s="41">
        <v>167250478</v>
      </c>
      <c r="E5" s="42">
        <v>1.2E-2</v>
      </c>
      <c r="G5" s="40">
        <v>2004</v>
      </c>
      <c r="H5" s="43">
        <v>2147246.27097</v>
      </c>
      <c r="I5" s="42">
        <v>1.2E-2</v>
      </c>
    </row>
    <row r="6" spans="2:9" x14ac:dyDescent="0.25">
      <c r="B6" s="40">
        <v>2005</v>
      </c>
      <c r="C6" s="41">
        <v>2961989.89457</v>
      </c>
      <c r="D6" s="41">
        <v>182621000</v>
      </c>
      <c r="E6" s="42">
        <v>1.6E-2</v>
      </c>
      <c r="G6" s="40">
        <v>2005</v>
      </c>
      <c r="H6" s="43">
        <v>2961989.89457</v>
      </c>
      <c r="I6" s="42">
        <v>1.6E-2</v>
      </c>
    </row>
    <row r="7" spans="2:9" x14ac:dyDescent="0.25">
      <c r="B7" s="40">
        <v>2006</v>
      </c>
      <c r="C7" s="41">
        <v>3902689.1273000003</v>
      </c>
      <c r="D7" s="41">
        <v>200222586.414</v>
      </c>
      <c r="E7" s="42">
        <v>1.9E-2</v>
      </c>
      <c r="G7" s="40">
        <v>2006</v>
      </c>
      <c r="H7" s="43">
        <v>3902689.1273000003</v>
      </c>
      <c r="I7" s="42">
        <v>1.9E-2</v>
      </c>
    </row>
    <row r="8" spans="2:9" x14ac:dyDescent="0.25">
      <c r="B8" s="40">
        <v>2007</v>
      </c>
      <c r="C8" s="41">
        <v>4981825.6567200003</v>
      </c>
      <c r="D8" s="41">
        <v>224044434.58999997</v>
      </c>
      <c r="E8" s="42">
        <v>2.1999999999999999E-2</v>
      </c>
      <c r="G8" s="40">
        <v>2007</v>
      </c>
      <c r="H8" s="43">
        <v>4981825.6567200003</v>
      </c>
      <c r="I8" s="42">
        <v>2.1999999999999999E-2</v>
      </c>
    </row>
    <row r="9" spans="2:9" x14ac:dyDescent="0.25">
      <c r="B9" s="40">
        <v>2008</v>
      </c>
      <c r="C9" s="41">
        <v>6332595.0599300005</v>
      </c>
      <c r="D9" s="41">
        <v>197326129.63809824</v>
      </c>
      <c r="E9" s="42">
        <v>3.1E-2</v>
      </c>
      <c r="G9" s="40">
        <v>2008</v>
      </c>
      <c r="H9" s="43">
        <v>6332595.0599300005</v>
      </c>
      <c r="I9" s="42">
        <v>3.1E-2</v>
      </c>
    </row>
    <row r="10" spans="2:9" x14ac:dyDescent="0.25">
      <c r="B10" s="40">
        <v>2009</v>
      </c>
      <c r="C10" s="41">
        <v>7910033</v>
      </c>
      <c r="D10" s="41">
        <v>393114211.82623088</v>
      </c>
      <c r="E10" s="42">
        <v>2.0121462826931551E-2</v>
      </c>
      <c r="G10" s="40">
        <v>2009</v>
      </c>
      <c r="H10" s="43">
        <v>7910033</v>
      </c>
      <c r="I10" s="42">
        <v>2.0121462826931551E-2</v>
      </c>
    </row>
    <row r="11" spans="2:9" x14ac:dyDescent="0.25">
      <c r="B11" s="40">
        <v>2010</v>
      </c>
      <c r="C11" s="41">
        <v>10447678</v>
      </c>
      <c r="D11" s="41">
        <v>451339870.32787973</v>
      </c>
      <c r="E11" s="42">
        <v>2.3148138879045176E-2</v>
      </c>
      <c r="G11" s="40">
        <v>2010</v>
      </c>
      <c r="H11" s="43">
        <v>10447678</v>
      </c>
      <c r="I11" s="42">
        <v>2.3148138879045176E-2</v>
      </c>
    </row>
    <row r="12" spans="2:9" x14ac:dyDescent="0.25">
      <c r="B12" s="40">
        <v>2011</v>
      </c>
      <c r="C12" s="41">
        <v>13371740</v>
      </c>
      <c r="D12" s="41">
        <v>497393339.88765007</v>
      </c>
      <c r="E12" s="42">
        <v>2.6883632987567494E-2</v>
      </c>
      <c r="G12" s="40">
        <v>2011</v>
      </c>
      <c r="H12" s="43">
        <v>13371740</v>
      </c>
      <c r="I12" s="42">
        <v>2.6883632987567494E-2</v>
      </c>
    </row>
    <row r="13" spans="2:9" x14ac:dyDescent="0.25">
      <c r="B13" s="40">
        <v>2012</v>
      </c>
      <c r="C13" s="41">
        <v>16756721</v>
      </c>
      <c r="D13" s="41">
        <v>546104343.82545996</v>
      </c>
      <c r="E13" s="42">
        <v>3.0684101288444621E-2</v>
      </c>
      <c r="G13" s="40">
        <v>2012</v>
      </c>
      <c r="H13" s="43">
        <v>16756721</v>
      </c>
      <c r="I13" s="42">
        <v>3.0684101288444621E-2</v>
      </c>
    </row>
    <row r="14" spans="2:9" x14ac:dyDescent="0.25">
      <c r="B14" s="40">
        <v>2013</v>
      </c>
      <c r="C14" s="41">
        <v>20477080</v>
      </c>
      <c r="D14" s="41">
        <v>557004242.38399994</v>
      </c>
      <c r="E14" s="42">
        <v>3.676287978051531E-2</v>
      </c>
      <c r="G14" s="40">
        <v>2013</v>
      </c>
      <c r="H14" s="43">
        <v>20477080</v>
      </c>
      <c r="I14" s="42">
        <v>3.676287978051531E-2</v>
      </c>
    </row>
    <row r="15" spans="2:9" x14ac:dyDescent="0.25">
      <c r="B15" s="40">
        <v>2014</v>
      </c>
      <c r="C15" s="41">
        <v>24045619</v>
      </c>
      <c r="D15" s="41">
        <v>570595988.1099999</v>
      </c>
      <c r="E15" s="42">
        <v>4.2141233904652811E-2</v>
      </c>
      <c r="G15" s="40">
        <v>2014</v>
      </c>
      <c r="H15" s="43">
        <v>24045619</v>
      </c>
      <c r="I15" s="42">
        <v>4.2141233904652811E-2</v>
      </c>
    </row>
    <row r="16" spans="2:9" x14ac:dyDescent="0.25">
      <c r="B16" s="40">
        <v>2015</v>
      </c>
      <c r="C16" s="41">
        <v>27667346</v>
      </c>
      <c r="D16" s="41">
        <v>593363486.03030097</v>
      </c>
      <c r="E16" s="42">
        <v>4.6627988832105394E-2</v>
      </c>
      <c r="G16" s="40">
        <v>2015</v>
      </c>
      <c r="H16" s="43">
        <v>27667346</v>
      </c>
      <c r="I16" s="42">
        <v>4.6627988832105394E-2</v>
      </c>
    </row>
    <row r="17" spans="2:14" x14ac:dyDescent="0.25">
      <c r="B17" s="40">
        <v>2016</v>
      </c>
      <c r="C17" s="41">
        <v>31243190.621679999</v>
      </c>
      <c r="D17" s="41">
        <v>611433138</v>
      </c>
      <c r="E17" s="42">
        <v>5.1098294613008036E-2</v>
      </c>
      <c r="G17" s="40">
        <v>2016</v>
      </c>
      <c r="H17" s="43">
        <v>31243190.621679999</v>
      </c>
      <c r="I17" s="42">
        <v>5.1098294613008036E-2</v>
      </c>
    </row>
    <row r="18" spans="2:14" x14ac:dyDescent="0.25">
      <c r="B18" s="40">
        <v>2017</v>
      </c>
      <c r="C18" s="41">
        <v>35017089.962640002</v>
      </c>
      <c r="D18" s="41">
        <v>655429927.07143438</v>
      </c>
      <c r="E18" s="42">
        <v>5.3426138350291627E-2</v>
      </c>
      <c r="G18" s="40">
        <v>2017</v>
      </c>
      <c r="H18" s="43">
        <v>35017089.962640002</v>
      </c>
      <c r="I18" s="42">
        <v>5.3426138350291627E-2</v>
      </c>
    </row>
    <row r="19" spans="2:14" x14ac:dyDescent="0.25">
      <c r="B19" s="40">
        <v>2018</v>
      </c>
      <c r="C19" s="41">
        <v>38906676.466433235</v>
      </c>
      <c r="D19" s="41">
        <v>667173484.3567481</v>
      </c>
      <c r="E19" s="42">
        <v>5.8315681571105761E-2</v>
      </c>
      <c r="G19" s="40">
        <v>2018</v>
      </c>
      <c r="H19" s="43">
        <v>38906676.466433235</v>
      </c>
      <c r="I19" s="42">
        <v>5.8315681571105761E-2</v>
      </c>
    </row>
    <row r="20" spans="2:14" x14ac:dyDescent="0.25">
      <c r="B20" s="40">
        <v>2019</v>
      </c>
      <c r="C20" s="41">
        <v>43188356.194108002</v>
      </c>
      <c r="D20" s="41">
        <v>702802004.07437932</v>
      </c>
      <c r="E20" s="42">
        <v>6.1451669095606717E-2</v>
      </c>
      <c r="G20" s="40">
        <v>2019</v>
      </c>
      <c r="H20" s="43">
        <v>43188356.194108002</v>
      </c>
      <c r="I20" s="42">
        <v>6.1451669095606717E-2</v>
      </c>
    </row>
    <row r="21" spans="2:14" x14ac:dyDescent="0.25">
      <c r="B21" s="40">
        <v>2020</v>
      </c>
      <c r="C21" s="41">
        <v>47900232.111852922</v>
      </c>
      <c r="D21" s="41">
        <v>741614252.22731423</v>
      </c>
      <c r="E21" s="42">
        <v>6.4589147212304229E-2</v>
      </c>
      <c r="G21" s="40">
        <v>2020</v>
      </c>
      <c r="H21" s="43">
        <v>47900232.111852922</v>
      </c>
      <c r="I21" s="42">
        <v>6.4589147212304229E-2</v>
      </c>
    </row>
    <row r="22" spans="2:14" x14ac:dyDescent="0.25">
      <c r="B22" s="40">
        <v>2021</v>
      </c>
      <c r="C22" s="41">
        <v>52780939.663170435</v>
      </c>
      <c r="D22" s="41">
        <v>792246934.13112998</v>
      </c>
      <c r="E22" s="42">
        <v>6.6621828863315385E-2</v>
      </c>
      <c r="G22" s="40">
        <v>2021</v>
      </c>
      <c r="H22" s="43">
        <v>52780939.663170435</v>
      </c>
      <c r="I22" s="42">
        <v>6.6621828863315385E-2</v>
      </c>
    </row>
    <row r="23" spans="2:14" x14ac:dyDescent="0.25">
      <c r="B23" s="40">
        <v>2022</v>
      </c>
      <c r="C23" s="41">
        <v>57865285.509000003</v>
      </c>
      <c r="D23" s="41">
        <v>826710108</v>
      </c>
      <c r="E23" s="42">
        <v>6.9994651025846663E-2</v>
      </c>
      <c r="G23" s="40">
        <v>2022</v>
      </c>
      <c r="H23" s="43">
        <v>57865285.509000003</v>
      </c>
      <c r="I23" s="42">
        <v>6.9994651025846663E-2</v>
      </c>
    </row>
    <row r="24" spans="2:14" ht="15.75" x14ac:dyDescent="0.3">
      <c r="B24" s="40">
        <v>2023</v>
      </c>
      <c r="C24" s="41">
        <v>63552868.055</v>
      </c>
      <c r="D24" s="41">
        <v>873813831.26300001</v>
      </c>
      <c r="E24" s="42">
        <v>7.2730444153237359E-2</v>
      </c>
      <c r="G24" s="40">
        <v>2023</v>
      </c>
      <c r="H24" s="43">
        <v>63552868.055</v>
      </c>
      <c r="I24" s="42">
        <v>7.2730444153237359E-2</v>
      </c>
      <c r="M24" s="44" t="s">
        <v>24</v>
      </c>
      <c r="N24" s="44" t="s">
        <v>27</v>
      </c>
    </row>
    <row r="25" spans="2:14" x14ac:dyDescent="0.25">
      <c r="B25" s="40">
        <v>2024</v>
      </c>
      <c r="C25" s="54">
        <v>69387268.715115994</v>
      </c>
      <c r="D25" s="54">
        <v>921109904.34420514</v>
      </c>
      <c r="E25" s="55">
        <v>7.5330064727202189E-2</v>
      </c>
      <c r="G25" s="40">
        <v>2024</v>
      </c>
      <c r="H25" s="56">
        <v>69387268.715115994</v>
      </c>
      <c r="I25" s="55">
        <v>7.5330064727202189E-2</v>
      </c>
    </row>
    <row r="26" spans="2:14" x14ac:dyDescent="0.25">
      <c r="B26" s="40">
        <v>2025</v>
      </c>
      <c r="C26" s="75">
        <v>76695312.605000004</v>
      </c>
      <c r="D26" s="75">
        <v>989263010.39626992</v>
      </c>
      <c r="E26" s="76">
        <v>7.7499999999999999E-2</v>
      </c>
      <c r="G26" s="40">
        <v>2025</v>
      </c>
      <c r="H26" s="77">
        <v>76695312.605000004</v>
      </c>
      <c r="I26" s="76">
        <v>7.7499999999999999E-2</v>
      </c>
    </row>
    <row r="30" spans="2:14" ht="45" x14ac:dyDescent="0.25">
      <c r="B30" s="38"/>
      <c r="C30" s="39" t="s">
        <v>15</v>
      </c>
      <c r="D30" s="39" t="s">
        <v>16</v>
      </c>
      <c r="E30" s="39" t="s">
        <v>17</v>
      </c>
    </row>
    <row r="31" spans="2:14" x14ac:dyDescent="0.25">
      <c r="B31" s="40">
        <v>2002</v>
      </c>
      <c r="C31" s="41">
        <f>C3/1000000</f>
        <v>0.4</v>
      </c>
      <c r="D31" s="41"/>
      <c r="E31" s="42">
        <v>2E-3</v>
      </c>
    </row>
    <row r="32" spans="2:14" x14ac:dyDescent="0.25">
      <c r="B32" s="40">
        <v>2003</v>
      </c>
      <c r="C32" s="41">
        <f t="shared" ref="C32:D32" si="0">C4/1000000</f>
        <v>1.3371626110000001</v>
      </c>
      <c r="D32" s="41">
        <f t="shared" si="0"/>
        <v>148.896726</v>
      </c>
      <c r="E32" s="42">
        <v>8.9999999999999993E-3</v>
      </c>
    </row>
    <row r="33" spans="2:5" x14ac:dyDescent="0.25">
      <c r="B33" s="40">
        <v>2004</v>
      </c>
      <c r="C33" s="41">
        <f t="shared" ref="C33:D33" si="1">C5/1000000</f>
        <v>2.1472462709699998</v>
      </c>
      <c r="D33" s="41">
        <f t="shared" si="1"/>
        <v>167.25047799999999</v>
      </c>
      <c r="E33" s="42">
        <v>1.2E-2</v>
      </c>
    </row>
    <row r="34" spans="2:5" x14ac:dyDescent="0.25">
      <c r="B34" s="40">
        <v>2005</v>
      </c>
      <c r="C34" s="41">
        <f t="shared" ref="C34:D34" si="2">C6/1000000</f>
        <v>2.9619898945699998</v>
      </c>
      <c r="D34" s="41">
        <f t="shared" si="2"/>
        <v>182.62100000000001</v>
      </c>
      <c r="E34" s="42">
        <v>1.6E-2</v>
      </c>
    </row>
    <row r="35" spans="2:5" x14ac:dyDescent="0.25">
      <c r="B35" s="40">
        <v>2006</v>
      </c>
      <c r="C35" s="41">
        <f t="shared" ref="C35:D35" si="3">C7/1000000</f>
        <v>3.9026891273000004</v>
      </c>
      <c r="D35" s="41">
        <f t="shared" si="3"/>
        <v>200.22258641400001</v>
      </c>
      <c r="E35" s="42">
        <v>1.9E-2</v>
      </c>
    </row>
    <row r="36" spans="2:5" x14ac:dyDescent="0.25">
      <c r="B36" s="40">
        <v>2007</v>
      </c>
      <c r="C36" s="41">
        <f t="shared" ref="C36:D36" si="4">C8/1000000</f>
        <v>4.9818256567199999</v>
      </c>
      <c r="D36" s="41">
        <f t="shared" si="4"/>
        <v>224.04443458999998</v>
      </c>
      <c r="E36" s="42">
        <v>2.1999999999999999E-2</v>
      </c>
    </row>
    <row r="37" spans="2:5" x14ac:dyDescent="0.25">
      <c r="B37" s="40">
        <v>2008</v>
      </c>
      <c r="C37" s="41">
        <f t="shared" ref="C37:D37" si="5">C9/1000000</f>
        <v>6.33259505993</v>
      </c>
      <c r="D37" s="41">
        <f t="shared" si="5"/>
        <v>197.32612963809825</v>
      </c>
      <c r="E37" s="42">
        <v>3.1E-2</v>
      </c>
    </row>
    <row r="38" spans="2:5" x14ac:dyDescent="0.25">
      <c r="B38" s="40">
        <v>2009</v>
      </c>
      <c r="C38" s="41">
        <f t="shared" ref="C38:D38" si="6">C10/1000000</f>
        <v>7.9100330000000003</v>
      </c>
      <c r="D38" s="41">
        <f t="shared" si="6"/>
        <v>393.11421182623087</v>
      </c>
      <c r="E38" s="42">
        <v>2.0121462826931551E-2</v>
      </c>
    </row>
    <row r="39" spans="2:5" x14ac:dyDescent="0.25">
      <c r="B39" s="40">
        <v>2010</v>
      </c>
      <c r="C39" s="41">
        <f t="shared" ref="C39:D39" si="7">C11/1000000</f>
        <v>10.447678</v>
      </c>
      <c r="D39" s="41">
        <f t="shared" si="7"/>
        <v>451.33987032787974</v>
      </c>
      <c r="E39" s="42">
        <v>2.3148138879045176E-2</v>
      </c>
    </row>
    <row r="40" spans="2:5" x14ac:dyDescent="0.25">
      <c r="B40" s="40">
        <v>2011</v>
      </c>
      <c r="C40" s="41">
        <f t="shared" ref="C40:D40" si="8">C12/1000000</f>
        <v>13.371740000000001</v>
      </c>
      <c r="D40" s="41">
        <f t="shared" si="8"/>
        <v>497.39333988765009</v>
      </c>
      <c r="E40" s="42">
        <v>2.6883632987567494E-2</v>
      </c>
    </row>
    <row r="41" spans="2:5" x14ac:dyDescent="0.25">
      <c r="B41" s="40">
        <v>2012</v>
      </c>
      <c r="C41" s="41">
        <f t="shared" ref="C41:D41" si="9">C13/1000000</f>
        <v>16.756720999999999</v>
      </c>
      <c r="D41" s="41">
        <f t="shared" si="9"/>
        <v>546.10434382545998</v>
      </c>
      <c r="E41" s="42">
        <v>3.0684101288444621E-2</v>
      </c>
    </row>
    <row r="42" spans="2:5" x14ac:dyDescent="0.25">
      <c r="B42" s="40">
        <v>2013</v>
      </c>
      <c r="C42" s="41">
        <f t="shared" ref="C42:D42" si="10">C14/1000000</f>
        <v>20.477080000000001</v>
      </c>
      <c r="D42" s="41">
        <f t="shared" si="10"/>
        <v>557.00424238399989</v>
      </c>
      <c r="E42" s="42">
        <v>3.676287978051531E-2</v>
      </c>
    </row>
    <row r="43" spans="2:5" x14ac:dyDescent="0.25">
      <c r="B43" s="40">
        <v>2014</v>
      </c>
      <c r="C43" s="41">
        <f t="shared" ref="C43:D43" si="11">C15/1000000</f>
        <v>24.045618999999999</v>
      </c>
      <c r="D43" s="41">
        <f t="shared" si="11"/>
        <v>570.59598810999989</v>
      </c>
      <c r="E43" s="42">
        <v>4.2141233904652811E-2</v>
      </c>
    </row>
    <row r="44" spans="2:5" x14ac:dyDescent="0.25">
      <c r="B44" s="40">
        <v>2015</v>
      </c>
      <c r="C44" s="41">
        <f t="shared" ref="C44:D44" si="12">C16/1000000</f>
        <v>27.667345999999998</v>
      </c>
      <c r="D44" s="41">
        <f t="shared" si="12"/>
        <v>593.36348603030092</v>
      </c>
      <c r="E44" s="42">
        <v>4.6627988832105394E-2</v>
      </c>
    </row>
    <row r="45" spans="2:5" x14ac:dyDescent="0.25">
      <c r="B45" s="40">
        <v>2016</v>
      </c>
      <c r="C45" s="41">
        <f t="shared" ref="C45:D45" si="13">C17/1000000</f>
        <v>31.24319062168</v>
      </c>
      <c r="D45" s="41">
        <f t="shared" si="13"/>
        <v>611.43313799999999</v>
      </c>
      <c r="E45" s="42">
        <v>5.1098294613008036E-2</v>
      </c>
    </row>
    <row r="46" spans="2:5" x14ac:dyDescent="0.25">
      <c r="B46" s="40">
        <v>2017</v>
      </c>
      <c r="C46" s="41">
        <f t="shared" ref="C46:D46" si="14">C18/1000000</f>
        <v>35.01708996264</v>
      </c>
      <c r="D46" s="41">
        <f t="shared" si="14"/>
        <v>655.42992707143435</v>
      </c>
      <c r="E46" s="42">
        <v>5.3426138350291627E-2</v>
      </c>
    </row>
    <row r="47" spans="2:5" x14ac:dyDescent="0.25">
      <c r="B47" s="40">
        <v>2018</v>
      </c>
      <c r="C47" s="41">
        <f t="shared" ref="C47:D47" si="15">C19/1000000</f>
        <v>38.906676466433233</v>
      </c>
      <c r="D47" s="41">
        <f t="shared" si="15"/>
        <v>667.17348435674808</v>
      </c>
      <c r="E47" s="42">
        <v>5.8315681571105761E-2</v>
      </c>
    </row>
    <row r="48" spans="2:5" x14ac:dyDescent="0.25">
      <c r="B48" s="40">
        <v>2019</v>
      </c>
      <c r="C48" s="41">
        <f t="shared" ref="C48:D48" si="16">C20/1000000</f>
        <v>43.188356194108003</v>
      </c>
      <c r="D48" s="41">
        <f t="shared" si="16"/>
        <v>702.80200407437928</v>
      </c>
      <c r="E48" s="42">
        <v>6.1451669095606717E-2</v>
      </c>
    </row>
    <row r="49" spans="2:5" x14ac:dyDescent="0.25">
      <c r="B49" s="40">
        <v>2020</v>
      </c>
      <c r="C49" s="41">
        <f t="shared" ref="C49:D49" si="17">C21/1000000</f>
        <v>47.900232111852922</v>
      </c>
      <c r="D49" s="41">
        <f t="shared" si="17"/>
        <v>741.61425222731418</v>
      </c>
      <c r="E49" s="42">
        <v>6.4589147212304229E-2</v>
      </c>
    </row>
    <row r="50" spans="2:5" x14ac:dyDescent="0.25">
      <c r="B50" s="40">
        <v>2021</v>
      </c>
      <c r="C50" s="41">
        <f t="shared" ref="C50:D50" si="18">C22/1000000</f>
        <v>52.780939663170436</v>
      </c>
      <c r="D50" s="41">
        <f t="shared" si="18"/>
        <v>792.24693413112993</v>
      </c>
      <c r="E50" s="42">
        <v>6.6621828863315385E-2</v>
      </c>
    </row>
    <row r="51" spans="2:5" x14ac:dyDescent="0.25">
      <c r="B51" s="40">
        <v>2022</v>
      </c>
      <c r="C51" s="41">
        <f t="shared" ref="C51:D51" si="19">C23/1000000</f>
        <v>57.865285509000003</v>
      </c>
      <c r="D51" s="41">
        <f t="shared" si="19"/>
        <v>826.71010799999999</v>
      </c>
      <c r="E51" s="42">
        <v>6.9994651025846663E-2</v>
      </c>
    </row>
    <row r="52" spans="2:5" x14ac:dyDescent="0.25">
      <c r="B52" s="40">
        <v>2023</v>
      </c>
      <c r="C52" s="41">
        <f t="shared" ref="C52:D52" si="20">C24/1000000</f>
        <v>63.552868054999998</v>
      </c>
      <c r="D52" s="41">
        <f t="shared" si="20"/>
        <v>873.813831263</v>
      </c>
      <c r="E52" s="42">
        <v>7.2730444153237359E-2</v>
      </c>
    </row>
    <row r="53" spans="2:5" x14ac:dyDescent="0.25">
      <c r="B53" s="40">
        <v>2024</v>
      </c>
      <c r="C53" s="41">
        <f t="shared" ref="C53:D54" si="21">C25/1000000</f>
        <v>69.387268715115994</v>
      </c>
      <c r="D53" s="41">
        <f t="shared" si="21"/>
        <v>921.10990434420512</v>
      </c>
      <c r="E53" s="55">
        <v>7.5330064727202189E-2</v>
      </c>
    </row>
    <row r="54" spans="2:5" x14ac:dyDescent="0.25">
      <c r="B54" s="40">
        <v>2025</v>
      </c>
      <c r="C54" s="40">
        <v>76.69</v>
      </c>
      <c r="D54" s="75">
        <f t="shared" si="21"/>
        <v>989.26301039626992</v>
      </c>
      <c r="E54" s="76">
        <v>7.8E-2</v>
      </c>
    </row>
  </sheetData>
  <pageMargins left="0.7" right="0.7" top="0.75" bottom="0.75" header="0.3" footer="0.3"/>
  <pageSetup scale="38" orientation="portrait" r:id="rId1"/>
  <rowBreaks count="1" manualBreakCount="1">
    <brk id="27" max="35" man="1"/>
  </rowBreaks>
  <colBreaks count="1" manualBreakCount="1">
    <brk id="10" max="2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3:P50"/>
  <sheetViews>
    <sheetView topLeftCell="J7" workbookViewId="0">
      <selection activeCell="W39" sqref="W39"/>
    </sheetView>
  </sheetViews>
  <sheetFormatPr defaultRowHeight="15" x14ac:dyDescent="0.25"/>
  <cols>
    <col min="2" max="3" width="18.140625" customWidth="1"/>
    <col min="4" max="4" width="16" customWidth="1"/>
    <col min="5" max="5" width="16.42578125" customWidth="1"/>
    <col min="6" max="6" width="12.7109375" customWidth="1"/>
    <col min="7" max="7" width="15.140625" customWidth="1"/>
    <col min="10" max="10" width="13.7109375" customWidth="1"/>
    <col min="11" max="11" width="14.28515625" customWidth="1"/>
    <col min="12" max="12" width="15.42578125" customWidth="1"/>
  </cols>
  <sheetData>
    <row r="3" spans="1:14" ht="15.75" x14ac:dyDescent="0.25">
      <c r="G3" s="57"/>
    </row>
    <row r="4" spans="1:14" x14ac:dyDescent="0.25">
      <c r="E4" s="58"/>
    </row>
    <row r="5" spans="1:14" x14ac:dyDescent="0.25">
      <c r="B5" s="59"/>
      <c r="C5" s="59"/>
      <c r="D5" s="60"/>
      <c r="E5" s="58"/>
    </row>
    <row r="6" spans="1:14" x14ac:dyDescent="0.25">
      <c r="D6" s="58"/>
      <c r="E6" s="58"/>
      <c r="G6" s="61"/>
    </row>
    <row r="7" spans="1:14" x14ac:dyDescent="0.25">
      <c r="D7" s="58"/>
      <c r="E7" s="58"/>
    </row>
    <row r="8" spans="1:14" ht="45" x14ac:dyDescent="0.25">
      <c r="B8" t="s">
        <v>36</v>
      </c>
      <c r="C8" s="39" t="s">
        <v>15</v>
      </c>
      <c r="D8" s="39" t="s">
        <v>16</v>
      </c>
      <c r="E8" s="39" t="s">
        <v>17</v>
      </c>
    </row>
    <row r="9" spans="1:14" ht="15.75" x14ac:dyDescent="0.3">
      <c r="B9">
        <v>2002</v>
      </c>
      <c r="C9" s="41">
        <v>0.4</v>
      </c>
      <c r="D9" s="64"/>
      <c r="E9" s="42">
        <v>2E-3</v>
      </c>
      <c r="F9" s="58"/>
      <c r="G9" s="62"/>
      <c r="H9" s="61"/>
      <c r="I9" s="61"/>
      <c r="J9" s="61"/>
      <c r="K9" s="61"/>
      <c r="L9" s="61"/>
      <c r="M9" s="61"/>
      <c r="N9" s="61"/>
    </row>
    <row r="10" spans="1:14" x14ac:dyDescent="0.25">
      <c r="A10" s="63"/>
      <c r="B10">
        <v>2003</v>
      </c>
      <c r="C10" s="41">
        <v>1.3371626110000001</v>
      </c>
      <c r="D10" s="64">
        <v>148.896726</v>
      </c>
      <c r="E10" s="42">
        <v>8.9999999999999993E-3</v>
      </c>
      <c r="F10" s="58"/>
    </row>
    <row r="11" spans="1:14" x14ac:dyDescent="0.25">
      <c r="A11" s="63"/>
      <c r="B11">
        <v>2004</v>
      </c>
      <c r="C11" s="41">
        <v>2.1472462709699998</v>
      </c>
      <c r="D11" s="64">
        <v>167.25047799999999</v>
      </c>
      <c r="E11" s="42">
        <v>1.2E-2</v>
      </c>
      <c r="F11" s="58"/>
      <c r="G11" s="58"/>
    </row>
    <row r="12" spans="1:14" x14ac:dyDescent="0.25">
      <c r="A12" s="63"/>
      <c r="B12">
        <v>2005</v>
      </c>
      <c r="C12" s="41">
        <v>2.9619898945699998</v>
      </c>
      <c r="D12" s="64">
        <v>182.62100000000001</v>
      </c>
      <c r="E12" s="42">
        <v>1.6E-2</v>
      </c>
      <c r="F12" s="58"/>
      <c r="G12" s="58"/>
    </row>
    <row r="13" spans="1:14" x14ac:dyDescent="0.25">
      <c r="A13" s="63"/>
      <c r="B13">
        <v>2006</v>
      </c>
      <c r="C13" s="41">
        <v>3.9026891273000004</v>
      </c>
      <c r="D13" s="64">
        <v>200.22258641400001</v>
      </c>
      <c r="E13" s="42">
        <v>1.9E-2</v>
      </c>
      <c r="F13" s="58"/>
      <c r="G13" s="58"/>
    </row>
    <row r="14" spans="1:14" x14ac:dyDescent="0.25">
      <c r="A14" s="63"/>
      <c r="B14">
        <v>2007</v>
      </c>
      <c r="C14" s="41">
        <v>4.9818256567199999</v>
      </c>
      <c r="D14" s="64">
        <v>224.04443458999998</v>
      </c>
      <c r="E14" s="42">
        <v>2.1999999999999999E-2</v>
      </c>
      <c r="F14" s="58"/>
      <c r="G14" s="58"/>
    </row>
    <row r="15" spans="1:14" x14ac:dyDescent="0.25">
      <c r="A15" s="63"/>
      <c r="B15">
        <v>2008</v>
      </c>
      <c r="C15" s="41">
        <v>6.33259505993</v>
      </c>
      <c r="D15" s="64">
        <v>197.32612963809825</v>
      </c>
      <c r="E15" s="42">
        <v>3.1E-2</v>
      </c>
      <c r="F15" s="58"/>
    </row>
    <row r="16" spans="1:14" x14ac:dyDescent="0.25">
      <c r="A16" s="63"/>
      <c r="B16">
        <v>2009</v>
      </c>
      <c r="C16" s="41">
        <v>7.9100330000000003</v>
      </c>
      <c r="D16" s="64">
        <v>393.11421182623087</v>
      </c>
      <c r="E16" s="42">
        <v>2.0121462826931551E-2</v>
      </c>
      <c r="F16" s="58"/>
    </row>
    <row r="17" spans="1:15" x14ac:dyDescent="0.25">
      <c r="A17" s="63"/>
      <c r="B17">
        <v>2010</v>
      </c>
      <c r="C17" s="41">
        <v>10.447678</v>
      </c>
      <c r="D17" s="64">
        <v>451.33987032787974</v>
      </c>
      <c r="E17" s="42">
        <v>2.3148138879045176E-2</v>
      </c>
    </row>
    <row r="18" spans="1:15" x14ac:dyDescent="0.25">
      <c r="A18" s="63"/>
      <c r="B18">
        <v>2011</v>
      </c>
      <c r="C18" s="41">
        <v>13.371740000000001</v>
      </c>
      <c r="D18" s="65">
        <v>497.39333988765009</v>
      </c>
      <c r="E18" s="42">
        <v>2.6883632987567494E-2</v>
      </c>
    </row>
    <row r="19" spans="1:15" x14ac:dyDescent="0.25">
      <c r="A19" s="63"/>
      <c r="B19">
        <v>2012</v>
      </c>
      <c r="C19" s="41">
        <v>16.756720999999999</v>
      </c>
      <c r="D19" s="64">
        <v>546.10434382545998</v>
      </c>
      <c r="E19" s="42">
        <v>3.0684101288444621E-2</v>
      </c>
    </row>
    <row r="20" spans="1:15" x14ac:dyDescent="0.25">
      <c r="B20">
        <v>2013</v>
      </c>
      <c r="C20" s="41">
        <v>20.477080000000001</v>
      </c>
      <c r="D20" s="64">
        <v>557.00424238399989</v>
      </c>
      <c r="E20" s="42">
        <v>3.676287978051531E-2</v>
      </c>
    </row>
    <row r="21" spans="1:15" x14ac:dyDescent="0.25">
      <c r="B21">
        <v>2014</v>
      </c>
      <c r="C21" s="41">
        <v>24.045618999999999</v>
      </c>
      <c r="D21" s="64">
        <v>570.59598810999989</v>
      </c>
      <c r="E21" s="42">
        <v>4.2141233904652811E-2</v>
      </c>
    </row>
    <row r="22" spans="1:15" x14ac:dyDescent="0.25">
      <c r="B22">
        <v>2015</v>
      </c>
      <c r="C22" s="41">
        <v>27.667345999999998</v>
      </c>
      <c r="D22" s="64">
        <v>593.36348603030092</v>
      </c>
      <c r="E22" s="42">
        <v>4.6627988832105394E-2</v>
      </c>
      <c r="F22" s="58"/>
    </row>
    <row r="23" spans="1:15" ht="15.75" x14ac:dyDescent="0.3">
      <c r="B23">
        <v>2016</v>
      </c>
      <c r="C23" s="41">
        <v>31.24319062168</v>
      </c>
      <c r="D23" s="66">
        <v>611.43313799999999</v>
      </c>
      <c r="E23" s="42">
        <v>5.1098294613008036E-2</v>
      </c>
      <c r="G23" s="62"/>
      <c r="L23" s="15"/>
    </row>
    <row r="24" spans="1:15" x14ac:dyDescent="0.25">
      <c r="A24" s="58"/>
      <c r="B24" s="67">
        <v>2017</v>
      </c>
      <c r="C24" s="41">
        <v>35.01708996264</v>
      </c>
      <c r="D24" s="64">
        <v>655.42992707143435</v>
      </c>
      <c r="E24" s="42">
        <v>5.3426138350291627E-2</v>
      </c>
      <c r="L24" s="35"/>
    </row>
    <row r="25" spans="1:15" x14ac:dyDescent="0.25">
      <c r="A25" s="58"/>
      <c r="B25" s="67">
        <v>2018</v>
      </c>
      <c r="C25" s="41">
        <v>38.906676466433233</v>
      </c>
      <c r="D25" s="64">
        <v>667.17348435674808</v>
      </c>
      <c r="E25" s="42">
        <v>5.8315681571105761E-2</v>
      </c>
      <c r="L25" s="35"/>
    </row>
    <row r="26" spans="1:15" x14ac:dyDescent="0.25">
      <c r="A26" s="58"/>
      <c r="B26" s="67">
        <v>2019</v>
      </c>
      <c r="C26" s="41">
        <v>43.188356194108003</v>
      </c>
      <c r="D26" s="64">
        <v>702.80200407437928</v>
      </c>
      <c r="E26" s="42">
        <v>6.1451669095606717E-2</v>
      </c>
      <c r="L26" s="35"/>
    </row>
    <row r="27" spans="1:15" x14ac:dyDescent="0.25">
      <c r="A27" s="58"/>
      <c r="B27" s="67">
        <v>2020</v>
      </c>
      <c r="C27" s="41">
        <v>47.900232111852922</v>
      </c>
      <c r="D27" s="64">
        <v>741.61425222731418</v>
      </c>
      <c r="E27" s="42">
        <v>6.4589147212304229E-2</v>
      </c>
      <c r="L27" s="35"/>
    </row>
    <row r="28" spans="1:15" x14ac:dyDescent="0.25">
      <c r="A28" s="58"/>
      <c r="B28">
        <v>2021</v>
      </c>
      <c r="C28" s="41">
        <v>52.780939663170436</v>
      </c>
      <c r="D28" s="64">
        <v>792.24693413112993</v>
      </c>
      <c r="E28" s="42">
        <v>6.6621828863315385E-2</v>
      </c>
      <c r="L28" s="35"/>
    </row>
    <row r="29" spans="1:15" x14ac:dyDescent="0.25">
      <c r="A29" s="58"/>
      <c r="B29">
        <v>2022</v>
      </c>
      <c r="C29" s="41">
        <v>57.865285509000003</v>
      </c>
      <c r="D29" s="64">
        <v>826.71010799999999</v>
      </c>
      <c r="E29" s="42">
        <v>6.9994651025846663E-2</v>
      </c>
      <c r="L29" s="35"/>
    </row>
    <row r="30" spans="1:15" x14ac:dyDescent="0.25">
      <c r="A30" s="58"/>
      <c r="B30">
        <v>2023</v>
      </c>
      <c r="C30" s="41">
        <v>63.552868054999998</v>
      </c>
      <c r="D30" s="64">
        <v>873.813831263</v>
      </c>
      <c r="E30" s="42">
        <v>7.2730444153237359E-2</v>
      </c>
      <c r="L30" s="35"/>
    </row>
    <row r="31" spans="1:15" x14ac:dyDescent="0.25">
      <c r="A31" s="58"/>
      <c r="B31">
        <v>2024</v>
      </c>
      <c r="C31" s="41">
        <v>69.387268715115994</v>
      </c>
      <c r="D31" s="64">
        <v>921.10990434420512</v>
      </c>
      <c r="E31" s="55">
        <v>7.5330064727202189E-2</v>
      </c>
      <c r="L31" s="35"/>
    </row>
    <row r="32" spans="1:15" x14ac:dyDescent="0.25">
      <c r="A32" s="58"/>
      <c r="B32">
        <v>2025</v>
      </c>
      <c r="C32">
        <v>76.69</v>
      </c>
      <c r="D32" s="58">
        <v>989.26301039626992</v>
      </c>
      <c r="E32" s="78">
        <v>7.8E-2</v>
      </c>
      <c r="I32" s="58"/>
      <c r="L32" s="35"/>
      <c r="M32" s="58"/>
      <c r="O32" s="15"/>
    </row>
    <row r="33" spans="1:16" x14ac:dyDescent="0.25">
      <c r="A33" s="58"/>
      <c r="D33" s="58"/>
      <c r="I33" s="58"/>
      <c r="L33" s="35"/>
      <c r="M33" s="58"/>
      <c r="O33" s="58"/>
      <c r="P33" s="58"/>
    </row>
    <row r="34" spans="1:16" x14ac:dyDescent="0.25">
      <c r="A34" s="58"/>
      <c r="D34" s="58"/>
      <c r="I34" s="58"/>
      <c r="L34" s="35"/>
      <c r="M34" s="58"/>
      <c r="O34" s="58"/>
      <c r="P34" s="58"/>
    </row>
    <row r="35" spans="1:16" x14ac:dyDescent="0.25">
      <c r="A35" s="58"/>
      <c r="D35" s="58"/>
      <c r="I35" s="58"/>
      <c r="L35" s="35"/>
      <c r="M35" s="58"/>
      <c r="O35" s="58"/>
      <c r="P35" s="58"/>
    </row>
    <row r="36" spans="1:16" x14ac:dyDescent="0.25">
      <c r="D36" s="58"/>
      <c r="M36" s="58"/>
      <c r="O36" s="58"/>
      <c r="P36" s="58"/>
    </row>
    <row r="37" spans="1:16" x14ac:dyDescent="0.25">
      <c r="D37" s="58"/>
      <c r="K37" s="58"/>
      <c r="M37" s="58"/>
      <c r="O37" s="58"/>
      <c r="P37" s="58"/>
    </row>
    <row r="38" spans="1:16" x14ac:dyDescent="0.25">
      <c r="D38" s="58"/>
      <c r="M38" s="58"/>
      <c r="O38" s="58"/>
      <c r="P38" s="58"/>
    </row>
    <row r="39" spans="1:16" x14ac:dyDescent="0.25">
      <c r="D39" s="58"/>
      <c r="M39" s="58"/>
      <c r="O39" s="58"/>
      <c r="P39" s="58"/>
    </row>
    <row r="40" spans="1:16" x14ac:dyDescent="0.25">
      <c r="D40" s="58"/>
      <c r="M40" s="58"/>
      <c r="O40" s="58"/>
      <c r="P40" s="58"/>
    </row>
    <row r="41" spans="1:16" x14ac:dyDescent="0.25">
      <c r="D41" s="58"/>
      <c r="M41" s="58"/>
      <c r="O41" s="58"/>
      <c r="P41" s="58"/>
    </row>
    <row r="42" spans="1:16" x14ac:dyDescent="0.25">
      <c r="D42" s="58"/>
      <c r="M42" s="58"/>
      <c r="O42" s="58"/>
      <c r="P42" s="58"/>
    </row>
    <row r="43" spans="1:16" x14ac:dyDescent="0.25">
      <c r="D43" s="58"/>
      <c r="M43" s="58"/>
      <c r="O43" s="58"/>
      <c r="P43" s="58"/>
    </row>
    <row r="44" spans="1:16" x14ac:dyDescent="0.25">
      <c r="D44" s="58"/>
      <c r="O44" s="58"/>
      <c r="P44" s="58"/>
    </row>
    <row r="45" spans="1:16" x14ac:dyDescent="0.25">
      <c r="D45" s="58"/>
    </row>
    <row r="46" spans="1:16" x14ac:dyDescent="0.25">
      <c r="D46" s="58"/>
    </row>
    <row r="47" spans="1:16" x14ac:dyDescent="0.25">
      <c r="D47" s="58"/>
    </row>
    <row r="48" spans="1:16" x14ac:dyDescent="0.25">
      <c r="D48" s="58"/>
    </row>
    <row r="49" spans="4:4" x14ac:dyDescent="0.25">
      <c r="D49" s="58"/>
    </row>
    <row r="50" spans="4:4" x14ac:dyDescent="0.25">
      <c r="D50" s="5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0199-9874-46AC-9BBF-BABA480B9645}">
  <sheetPr>
    <tabColor rgb="FF00B050"/>
  </sheetPr>
  <dimension ref="A1:Y39"/>
  <sheetViews>
    <sheetView view="pageBreakPreview" zoomScale="70" zoomScaleNormal="100" zoomScaleSheetLayoutView="70" workbookViewId="0">
      <selection activeCell="D13" sqref="D13"/>
    </sheetView>
  </sheetViews>
  <sheetFormatPr defaultColWidth="13.85546875" defaultRowHeight="15.75" x14ac:dyDescent="0.3"/>
  <cols>
    <col min="1" max="16384" width="13.85546875" style="3"/>
  </cols>
  <sheetData>
    <row r="1" spans="1:25" x14ac:dyDescent="0.3"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x14ac:dyDescent="0.3"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x14ac:dyDescent="0.3"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x14ac:dyDescent="0.3">
      <c r="E4" s="4" t="s">
        <v>2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31.5" x14ac:dyDescent="0.3">
      <c r="B5" s="5" t="s">
        <v>4</v>
      </c>
      <c r="C5" s="5" t="s">
        <v>0</v>
      </c>
      <c r="D5" s="5" t="s">
        <v>1</v>
      </c>
      <c r="E5" s="6" t="s">
        <v>5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x14ac:dyDescent="0.3">
      <c r="A6" s="3">
        <v>2017</v>
      </c>
      <c r="B6" s="7">
        <v>1.54</v>
      </c>
      <c r="C6" s="7">
        <v>4.4000000000000004</v>
      </c>
      <c r="D6" s="7">
        <v>6.0047972763113906</v>
      </c>
      <c r="E6" s="7">
        <v>6.0911100007900005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x14ac:dyDescent="0.3">
      <c r="A7" s="3">
        <v>2018</v>
      </c>
      <c r="B7" s="7">
        <v>1.7</v>
      </c>
      <c r="C7" s="7">
        <v>5.0999999999999996</v>
      </c>
      <c r="D7" s="7">
        <v>6.8540000000000001</v>
      </c>
      <c r="E7" s="7">
        <v>6.9426300000000003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x14ac:dyDescent="0.3">
      <c r="A8" s="3">
        <v>2019</v>
      </c>
      <c r="B8" s="7">
        <v>2.064408058533199</v>
      </c>
      <c r="C8" s="7">
        <v>6.0760594871894993</v>
      </c>
      <c r="D8" s="7">
        <v>8.1404675457226983</v>
      </c>
      <c r="E8" s="7">
        <v>8.2284232524499998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x14ac:dyDescent="0.3">
      <c r="A9" s="3">
        <v>2020</v>
      </c>
      <c r="B9" s="7">
        <v>2.2000000000000002</v>
      </c>
      <c r="C9" s="7">
        <v>6.34</v>
      </c>
      <c r="D9" s="7">
        <v>8.5</v>
      </c>
      <c r="E9" s="7">
        <v>8.6999999999999993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3">
        <v>2021</v>
      </c>
      <c r="B10" s="7">
        <v>2.5194362984200009</v>
      </c>
      <c r="C10" s="7">
        <v>6.894459126310001</v>
      </c>
      <c r="D10" s="7">
        <v>9.4138954247300024</v>
      </c>
      <c r="E10" s="7">
        <v>9.5594311027599979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3">
        <v>2022</v>
      </c>
      <c r="B11" s="7">
        <v>2.7661039815499988</v>
      </c>
      <c r="C11" s="7">
        <v>7.3705580524199981</v>
      </c>
      <c r="D11" s="7">
        <v>10.136662033969996</v>
      </c>
      <c r="E11" s="7">
        <v>10.293125537150001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3">
        <v>2023</v>
      </c>
      <c r="B12" s="7">
        <v>2.9893207547556013</v>
      </c>
      <c r="C12" s="7">
        <v>7.7779487976519999</v>
      </c>
      <c r="D12" s="8">
        <v>10.767269552407599</v>
      </c>
      <c r="E12" s="7">
        <v>10.92616132084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3">
        <v>2024</v>
      </c>
      <c r="B13" s="7">
        <v>3.2335440635999952</v>
      </c>
      <c r="C13" s="7">
        <v>8.0545653662499976</v>
      </c>
      <c r="D13" s="8">
        <v>11.288109429849994</v>
      </c>
      <c r="E13" s="7">
        <v>11.467689351864003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3">
        <v>2025</v>
      </c>
      <c r="B14" s="7">
        <v>3.5999999999999996</v>
      </c>
      <c r="C14" s="7">
        <v>8.5</v>
      </c>
      <c r="D14" s="7">
        <v>12.1</v>
      </c>
      <c r="E14" s="7">
        <v>12.3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B15" s="7"/>
      <c r="C15" s="7"/>
      <c r="D15" s="7"/>
      <c r="E15" s="7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B16" s="7"/>
      <c r="C16" s="7"/>
      <c r="D16" s="7"/>
      <c r="E16" s="7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2:25" x14ac:dyDescent="0.3">
      <c r="B17" s="7"/>
      <c r="C17" s="7"/>
      <c r="D17" s="7"/>
      <c r="E17" s="7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2:25" x14ac:dyDescent="0.3">
      <c r="B18" s="7"/>
      <c r="C18" s="7"/>
      <c r="D18" s="7"/>
      <c r="E18" s="7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2:25" x14ac:dyDescent="0.3">
      <c r="B19" s="7"/>
      <c r="C19" s="7"/>
      <c r="D19" s="7"/>
      <c r="E19" s="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2:25" x14ac:dyDescent="0.3">
      <c r="B20" s="7"/>
      <c r="C20" s="7"/>
      <c r="D20" s="7"/>
      <c r="E20" s="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2:25" x14ac:dyDescent="0.3">
      <c r="B21" s="7"/>
      <c r="C21" s="7"/>
      <c r="D21" s="7"/>
      <c r="E21" s="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2:25" x14ac:dyDescent="0.3">
      <c r="B22" s="7"/>
      <c r="C22" s="9"/>
      <c r="D22" s="7"/>
      <c r="E22" s="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2:25" x14ac:dyDescent="0.3">
      <c r="B23" s="7"/>
      <c r="C23" s="10"/>
      <c r="D23" s="10"/>
      <c r="E23" s="10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2:25" x14ac:dyDescent="0.3">
      <c r="B24" s="9"/>
      <c r="C24" s="9"/>
      <c r="D24" s="10"/>
      <c r="E24" s="10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2:25" x14ac:dyDescent="0.3">
      <c r="B25" s="11"/>
      <c r="C25" s="11"/>
      <c r="D25" s="7"/>
      <c r="E25" s="12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2:25" x14ac:dyDescent="0.3">
      <c r="B26" s="11"/>
      <c r="C26" s="7"/>
      <c r="D26" s="7"/>
      <c r="E26" s="8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2:25" x14ac:dyDescent="0.3">
      <c r="B27" s="11"/>
      <c r="C27" s="7"/>
      <c r="D27" s="7"/>
      <c r="E27" s="8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2:25" x14ac:dyDescent="0.3">
      <c r="B28" s="11"/>
      <c r="C28" s="7"/>
      <c r="D28" s="13"/>
      <c r="E28" s="8"/>
      <c r="G28" s="47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2:25" x14ac:dyDescent="0.3">
      <c r="B29" s="11"/>
      <c r="C29" s="7"/>
      <c r="D29" s="13"/>
      <c r="E29" s="14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2:25" x14ac:dyDescent="0.3">
      <c r="B30" s="11"/>
      <c r="C30" s="7"/>
      <c r="D30" s="13"/>
      <c r="E30" s="14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2:25" x14ac:dyDescent="0.3">
      <c r="B31" s="7"/>
      <c r="G31" s="46"/>
      <c r="H31" s="45" t="s">
        <v>3</v>
      </c>
      <c r="I31" s="44" t="s">
        <v>26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2:25" x14ac:dyDescent="0.3">
      <c r="G32" s="46"/>
      <c r="H32" s="45" t="s">
        <v>3</v>
      </c>
      <c r="I32" s="44" t="s">
        <v>25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7:25" x14ac:dyDescent="0.3">
      <c r="G33" s="46"/>
      <c r="H33" s="45" t="s">
        <v>3</v>
      </c>
      <c r="I33" s="44" t="s">
        <v>33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7:25" x14ac:dyDescent="0.3">
      <c r="G34" s="46"/>
      <c r="H34" s="45" t="s">
        <v>3</v>
      </c>
      <c r="I34" s="44" t="s">
        <v>34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7:25" x14ac:dyDescent="0.3"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7:25" x14ac:dyDescent="0.3"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9" spans="7:25" x14ac:dyDescent="0.3">
      <c r="H39" s="7"/>
    </row>
  </sheetData>
  <pageMargins left="0.7" right="0.7" top="0.75" bottom="0.75" header="0.3" footer="0.3"/>
  <pageSetup scale="51" orientation="portrait" r:id="rId1"/>
  <colBreaks count="1" manualBreakCount="1">
    <brk id="6" max="34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4FC85-6768-4F8D-A7CA-D63AD67FBAFE}">
  <sheetPr>
    <tabColor rgb="FF00B050"/>
  </sheetPr>
  <dimension ref="A1:Y29"/>
  <sheetViews>
    <sheetView view="pageBreakPreview" topLeftCell="A11" zoomScaleNormal="115" zoomScaleSheetLayoutView="100" workbookViewId="0">
      <selection activeCell="E21" sqref="E21"/>
    </sheetView>
  </sheetViews>
  <sheetFormatPr defaultRowHeight="15" x14ac:dyDescent="0.25"/>
  <cols>
    <col min="2" max="2" width="34.5703125" hidden="1" customWidth="1"/>
    <col min="3" max="3" width="29" customWidth="1"/>
    <col min="4" max="4" width="22.5703125" bestFit="1" customWidth="1"/>
    <col min="5" max="5" width="7" bestFit="1" customWidth="1"/>
    <col min="7" max="7" width="10.7109375" customWidth="1"/>
  </cols>
  <sheetData>
    <row r="1" spans="1:25" x14ac:dyDescent="0.25"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x14ac:dyDescent="0.25"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x14ac:dyDescent="0.25"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69.75" customHeight="1" x14ac:dyDescent="0.3">
      <c r="B4" t="s">
        <v>6</v>
      </c>
      <c r="C4" s="37" t="s">
        <v>7</v>
      </c>
      <c r="D4" s="37" t="s">
        <v>8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6.5" x14ac:dyDescent="0.3">
      <c r="A5">
        <v>2017</v>
      </c>
      <c r="B5" s="1">
        <f>C5+D5</f>
        <v>4.4000000000000004</v>
      </c>
      <c r="C5" s="20">
        <v>4.4000000000000004</v>
      </c>
      <c r="D5" s="24">
        <v>0</v>
      </c>
      <c r="E5" s="1">
        <f>D5/1000</f>
        <v>0</v>
      </c>
      <c r="F5" s="25">
        <v>4.4000000000000004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6.5" x14ac:dyDescent="0.3">
      <c r="A6">
        <v>2018</v>
      </c>
      <c r="B6" s="1">
        <f>C6+D6</f>
        <v>5.0999999999999996</v>
      </c>
      <c r="C6" s="20">
        <v>5.0999999999999996</v>
      </c>
      <c r="D6" s="24">
        <v>0</v>
      </c>
      <c r="E6" s="1">
        <f>D6/1000000</f>
        <v>0</v>
      </c>
      <c r="F6" s="25">
        <v>5.0999999999999996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6.5" x14ac:dyDescent="0.3">
      <c r="A7">
        <v>2019</v>
      </c>
      <c r="B7" s="1">
        <f>C7+D7</f>
        <v>6.0760594871894993</v>
      </c>
      <c r="C7" s="26">
        <v>6.0760594871894993</v>
      </c>
      <c r="D7" s="24">
        <v>0</v>
      </c>
      <c r="E7" s="1">
        <f>D7/1000000</f>
        <v>0</v>
      </c>
      <c r="F7" s="25">
        <v>6.0760594871894993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6.5" x14ac:dyDescent="0.3">
      <c r="A8">
        <v>2020</v>
      </c>
      <c r="B8" s="1">
        <f>C8+D8</f>
        <v>6.3400698999999996</v>
      </c>
      <c r="C8" s="26">
        <v>6.34</v>
      </c>
      <c r="D8" s="27">
        <v>6.9900000000000005E-5</v>
      </c>
      <c r="E8" s="1">
        <f>D8/10000</f>
        <v>6.9900000000000009E-9</v>
      </c>
      <c r="F8" s="25">
        <v>6.34</v>
      </c>
      <c r="G8" s="28">
        <v>69.900000000000006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6.5" x14ac:dyDescent="0.3">
      <c r="A9">
        <v>2021</v>
      </c>
      <c r="B9" s="1">
        <v>6.8906999999999998</v>
      </c>
      <c r="C9" s="26">
        <v>6.89</v>
      </c>
      <c r="D9" s="27">
        <v>6.9999999999999999E-4</v>
      </c>
      <c r="E9" s="1">
        <f>D11/1000000</f>
        <v>2.1418181800000005E-9</v>
      </c>
      <c r="F9" s="25">
        <v>6.894459126310001</v>
      </c>
      <c r="G9" s="28">
        <v>674.24037999999996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6.5" x14ac:dyDescent="0.3">
      <c r="A10">
        <v>2022</v>
      </c>
      <c r="B10" s="1">
        <v>826.7</v>
      </c>
      <c r="C10" s="26">
        <v>7.37</v>
      </c>
      <c r="D10" s="27">
        <v>2.3244012500000001E-3</v>
      </c>
      <c r="F10" s="25">
        <v>7.3705580524199981</v>
      </c>
      <c r="G10" s="28">
        <v>2324.4012499999999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6.5" x14ac:dyDescent="0.3">
      <c r="A11">
        <v>2023</v>
      </c>
      <c r="B11" s="1">
        <v>873.8</v>
      </c>
      <c r="C11" s="29">
        <v>7.78</v>
      </c>
      <c r="D11" s="30">
        <v>2.1418181800000003E-3</v>
      </c>
      <c r="F11" s="25">
        <v>7.7779487976519999</v>
      </c>
      <c r="G11" s="28">
        <v>2141.8181800000002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6.5" x14ac:dyDescent="0.3">
      <c r="A12">
        <v>2024</v>
      </c>
      <c r="C12" s="31">
        <v>8.0399999999999991</v>
      </c>
      <c r="D12" s="32">
        <v>5.6517E-3</v>
      </c>
      <c r="G12">
        <f>G11/1000000</f>
        <v>2.1418181800000003E-3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6.5" x14ac:dyDescent="0.3">
      <c r="A13">
        <v>2025</v>
      </c>
      <c r="C13" s="31">
        <v>8.4600000000000009</v>
      </c>
      <c r="D13" s="33">
        <v>3.5151000000000002E-3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25">
      <c r="D14" s="79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25">
      <c r="D15" s="8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25"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4:25" x14ac:dyDescent="0.25">
      <c r="D17" s="34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4:25" x14ac:dyDescent="0.25">
      <c r="D18" s="25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4:25" x14ac:dyDescent="0.25">
      <c r="D19" s="79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4:25" x14ac:dyDescent="0.25"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4:25" x14ac:dyDescent="0.25"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4:25" x14ac:dyDescent="0.25"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4:25" x14ac:dyDescent="0.25"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4:25" x14ac:dyDescent="0.25"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4:25" x14ac:dyDescent="0.25"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4:25" x14ac:dyDescent="0.25"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4:25" ht="15.75" x14ac:dyDescent="0.3">
      <c r="H27" s="45"/>
      <c r="I27" s="45" t="s">
        <v>3</v>
      </c>
      <c r="J27" s="44" t="s">
        <v>9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4:25" x14ac:dyDescent="0.25">
      <c r="D28" s="1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4:25" x14ac:dyDescent="0.25">
      <c r="D29" s="1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</sheetData>
  <pageMargins left="0.7" right="0.7" top="0.75" bottom="0.75" header="0.3" footer="0.3"/>
  <pageSetup scale="54" orientation="portrait" r:id="rId1"/>
  <colBreaks count="1" manualBreakCount="1">
    <brk id="7" max="2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6EF5-EA20-4A03-9C9D-AB76F5B6CD2F}">
  <sheetPr>
    <tabColor rgb="FF00B050"/>
  </sheetPr>
  <dimension ref="B1:AB35"/>
  <sheetViews>
    <sheetView view="pageBreakPreview" topLeftCell="O4" zoomScale="115" zoomScaleNormal="100" zoomScaleSheetLayoutView="115" workbookViewId="0">
      <selection activeCell="AA20" sqref="AA20"/>
    </sheetView>
  </sheetViews>
  <sheetFormatPr defaultRowHeight="15" x14ac:dyDescent="0.25"/>
  <cols>
    <col min="2" max="2" width="21" customWidth="1"/>
    <col min="3" max="3" width="15.7109375" hidden="1" customWidth="1"/>
    <col min="4" max="4" width="16.42578125" customWidth="1"/>
    <col min="5" max="5" width="15.5703125" customWidth="1"/>
    <col min="6" max="6" width="8.5703125" customWidth="1"/>
    <col min="7" max="8" width="17.28515625" customWidth="1"/>
    <col min="9" max="10" width="17.42578125" customWidth="1"/>
    <col min="11" max="11" width="14.5703125" customWidth="1"/>
    <col min="12" max="12" width="0.7109375" customWidth="1"/>
    <col min="13" max="14" width="14.5703125" customWidth="1"/>
    <col min="15" max="15" width="97.42578125" customWidth="1"/>
    <col min="16" max="17" width="21.28515625" hidden="1" customWidth="1"/>
    <col min="18" max="18" width="18.140625" hidden="1" customWidth="1"/>
    <col min="19" max="20" width="21.28515625" hidden="1" customWidth="1"/>
    <col min="21" max="27" width="21.28515625" customWidth="1"/>
    <col min="28" max="28" width="4.5703125" customWidth="1"/>
    <col min="29" max="36" width="21.28515625" customWidth="1"/>
  </cols>
  <sheetData>
    <row r="1" spans="2:28" x14ac:dyDescent="0.25"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2:28" x14ac:dyDescent="0.25"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2:28" x14ac:dyDescent="0.25"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2:28" x14ac:dyDescent="0.25"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2:28" x14ac:dyDescent="0.25"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2:28" ht="75" x14ac:dyDescent="0.25">
      <c r="C6" s="15" t="s">
        <v>10</v>
      </c>
      <c r="D6" s="15" t="s">
        <v>22</v>
      </c>
      <c r="E6" s="15" t="s">
        <v>23</v>
      </c>
      <c r="H6" s="15" t="s">
        <v>35</v>
      </c>
      <c r="I6" s="15" t="s">
        <v>20</v>
      </c>
      <c r="J6" s="15" t="s">
        <v>21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2:28" x14ac:dyDescent="0.25">
      <c r="B7">
        <v>2017</v>
      </c>
      <c r="C7" s="1">
        <f>D7+E7</f>
        <v>13014</v>
      </c>
      <c r="D7" s="36">
        <v>11935</v>
      </c>
      <c r="E7" s="36">
        <v>1079</v>
      </c>
      <c r="G7">
        <v>2017</v>
      </c>
      <c r="H7" s="81">
        <f>I7+J7</f>
        <v>1</v>
      </c>
      <c r="I7" s="23">
        <f t="shared" ref="I7:I13" si="0">D7/(D7+E7)</f>
        <v>0.91708928845858306</v>
      </c>
      <c r="J7" s="23">
        <f t="shared" ref="J7:J13" si="1">E7/(D7+E7)</f>
        <v>8.2910711541416937E-2</v>
      </c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2:28" x14ac:dyDescent="0.25">
      <c r="B8">
        <v>2018</v>
      </c>
      <c r="C8" s="1">
        <f t="shared" ref="C8:C13" si="2">D8+E8</f>
        <v>14192</v>
      </c>
      <c r="D8" s="36">
        <v>12969</v>
      </c>
      <c r="E8" s="36">
        <v>1223</v>
      </c>
      <c r="G8">
        <v>2018</v>
      </c>
      <c r="H8" s="81">
        <f t="shared" ref="H8:H14" si="3">I8+J8</f>
        <v>1</v>
      </c>
      <c r="I8" s="23">
        <f t="shared" si="0"/>
        <v>0.91382468996617816</v>
      </c>
      <c r="J8" s="23">
        <f t="shared" si="1"/>
        <v>8.6175310033821867E-2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2:28" x14ac:dyDescent="0.25">
      <c r="B9">
        <v>2019</v>
      </c>
      <c r="C9" s="1">
        <f t="shared" si="2"/>
        <v>14482</v>
      </c>
      <c r="D9" s="36">
        <v>13014</v>
      </c>
      <c r="E9" s="36">
        <v>1468</v>
      </c>
      <c r="G9">
        <v>2019</v>
      </c>
      <c r="H9" s="81">
        <f t="shared" si="3"/>
        <v>1</v>
      </c>
      <c r="I9" s="23">
        <f t="shared" si="0"/>
        <v>0.89863278552686088</v>
      </c>
      <c r="J9" s="23">
        <f t="shared" si="1"/>
        <v>0.10136721447313907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2:28" x14ac:dyDescent="0.25">
      <c r="B10">
        <v>2020</v>
      </c>
      <c r="C10" s="1">
        <f t="shared" si="2"/>
        <v>19024</v>
      </c>
      <c r="D10" s="36">
        <v>17471</v>
      </c>
      <c r="E10" s="36">
        <v>1553</v>
      </c>
      <c r="G10">
        <v>2020</v>
      </c>
      <c r="H10" s="81">
        <f t="shared" si="3"/>
        <v>1</v>
      </c>
      <c r="I10" s="23">
        <f t="shared" si="0"/>
        <v>0.91836627417998318</v>
      </c>
      <c r="J10" s="23">
        <f t="shared" si="1"/>
        <v>8.1633725820016823E-2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1" spans="2:28" x14ac:dyDescent="0.25">
      <c r="B11">
        <v>2021</v>
      </c>
      <c r="C11" s="1">
        <f t="shared" si="2"/>
        <v>20045</v>
      </c>
      <c r="D11" s="36">
        <v>18346</v>
      </c>
      <c r="E11" s="36">
        <v>1699</v>
      </c>
      <c r="G11">
        <v>2021</v>
      </c>
      <c r="H11" s="81">
        <f t="shared" si="3"/>
        <v>1</v>
      </c>
      <c r="I11" s="23">
        <f t="shared" si="0"/>
        <v>0.91524070840608629</v>
      </c>
      <c r="J11" s="23">
        <f t="shared" si="1"/>
        <v>8.4759291593913696E-2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</row>
    <row r="12" spans="2:28" x14ac:dyDescent="0.25">
      <c r="B12">
        <v>2022</v>
      </c>
      <c r="C12" s="1">
        <f t="shared" si="2"/>
        <v>21154</v>
      </c>
      <c r="D12" s="36">
        <v>19337</v>
      </c>
      <c r="E12" s="36">
        <v>1817</v>
      </c>
      <c r="G12">
        <v>2022</v>
      </c>
      <c r="H12" s="81">
        <f t="shared" si="3"/>
        <v>1</v>
      </c>
      <c r="I12" s="23">
        <f t="shared" si="0"/>
        <v>0.91410607922851472</v>
      </c>
      <c r="J12" s="23">
        <f t="shared" si="1"/>
        <v>8.5893920771485305E-2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</row>
    <row r="13" spans="2:28" x14ac:dyDescent="0.25">
      <c r="B13">
        <v>2023</v>
      </c>
      <c r="C13" s="1">
        <f t="shared" si="2"/>
        <v>19212</v>
      </c>
      <c r="D13" s="36">
        <v>17297</v>
      </c>
      <c r="E13" s="36">
        <v>1915</v>
      </c>
      <c r="G13">
        <v>2023</v>
      </c>
      <c r="H13" s="81">
        <f t="shared" si="3"/>
        <v>1</v>
      </c>
      <c r="I13" s="23">
        <f t="shared" si="0"/>
        <v>0.90032271496981053</v>
      </c>
      <c r="J13" s="23">
        <f t="shared" si="1"/>
        <v>9.9677285030189466E-2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2:28" x14ac:dyDescent="0.25">
      <c r="B14">
        <v>2024</v>
      </c>
      <c r="D14" s="82">
        <v>20195</v>
      </c>
      <c r="E14">
        <v>2010</v>
      </c>
      <c r="G14">
        <v>2024</v>
      </c>
      <c r="H14" s="81">
        <f t="shared" si="3"/>
        <v>1</v>
      </c>
      <c r="I14" s="68">
        <v>0.91</v>
      </c>
      <c r="J14" s="68">
        <v>0.09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5" spans="2:28" x14ac:dyDescent="0.25">
      <c r="B15">
        <v>2025</v>
      </c>
      <c r="D15" s="82">
        <v>20762</v>
      </c>
      <c r="E15">
        <v>2199</v>
      </c>
      <c r="F15" s="40"/>
      <c r="G15">
        <v>2025</v>
      </c>
      <c r="H15" s="68">
        <v>1</v>
      </c>
      <c r="I15" s="68">
        <v>0.9</v>
      </c>
      <c r="J15" s="68">
        <v>0.1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2:28" ht="15.75" x14ac:dyDescent="0.3">
      <c r="F16" s="40"/>
      <c r="H16" s="68"/>
      <c r="I16" s="68"/>
      <c r="J16" s="68"/>
      <c r="K16" s="40"/>
      <c r="L16" s="40"/>
      <c r="M16" s="40"/>
      <c r="N16" s="45" t="s">
        <v>3</v>
      </c>
      <c r="O16" s="44" t="s">
        <v>11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6:28" ht="15.75" x14ac:dyDescent="0.3">
      <c r="F17" s="48"/>
      <c r="G17" s="40"/>
      <c r="H17" s="40"/>
      <c r="I17" s="40"/>
      <c r="J17" s="40"/>
      <c r="K17" s="40"/>
      <c r="L17" s="40"/>
      <c r="M17" s="40"/>
      <c r="N17" s="45" t="s">
        <v>3</v>
      </c>
      <c r="O17" s="44" t="s">
        <v>30</v>
      </c>
      <c r="P17" s="40"/>
      <c r="Q17" s="40"/>
      <c r="R17" s="40"/>
      <c r="S17" s="40"/>
      <c r="T17" s="40"/>
      <c r="U17" s="45" t="s">
        <v>3</v>
      </c>
      <c r="V17" s="44" t="s">
        <v>11</v>
      </c>
      <c r="W17" s="40"/>
      <c r="X17" s="40"/>
      <c r="Y17" s="40"/>
      <c r="Z17" s="40"/>
      <c r="AA17" s="40"/>
      <c r="AB17" s="40"/>
    </row>
    <row r="18" spans="6:28" ht="15.75" x14ac:dyDescent="0.3">
      <c r="F18" s="49"/>
      <c r="G18" s="49"/>
      <c r="H18" s="40"/>
      <c r="I18" s="40"/>
      <c r="J18" s="40"/>
      <c r="K18" s="40"/>
      <c r="L18" s="40"/>
      <c r="M18" s="40"/>
      <c r="N18" s="45" t="s">
        <v>3</v>
      </c>
      <c r="O18" s="44" t="s">
        <v>29</v>
      </c>
      <c r="P18" s="40"/>
      <c r="Q18" s="40"/>
      <c r="R18" s="40"/>
      <c r="S18" s="40"/>
      <c r="T18" s="40"/>
      <c r="U18" s="45" t="s">
        <v>3</v>
      </c>
      <c r="V18" s="44" t="s">
        <v>30</v>
      </c>
      <c r="W18" s="40"/>
      <c r="X18" s="40"/>
      <c r="Y18" s="40"/>
      <c r="Z18" s="40"/>
      <c r="AA18" s="40"/>
      <c r="AB18" s="40"/>
    </row>
    <row r="19" spans="6:28" ht="15.75" x14ac:dyDescent="0.3">
      <c r="F19" s="49"/>
      <c r="G19" s="49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5" t="s">
        <v>3</v>
      </c>
      <c r="V19" s="44" t="s">
        <v>29</v>
      </c>
      <c r="W19" s="40"/>
      <c r="X19" s="40"/>
      <c r="Y19" s="40"/>
      <c r="Z19" s="40"/>
      <c r="AA19" s="40"/>
      <c r="AB19" s="40"/>
    </row>
    <row r="20" spans="6:28" x14ac:dyDescent="0.25">
      <c r="F20" s="49"/>
      <c r="G20" s="49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6:28" x14ac:dyDescent="0.25">
      <c r="F21" s="49"/>
      <c r="G21" s="49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6:28" x14ac:dyDescent="0.25">
      <c r="F22" s="49"/>
      <c r="G22" s="49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6:28" ht="15.75" x14ac:dyDescent="0.3">
      <c r="F23" s="49"/>
      <c r="G23" s="45"/>
      <c r="H23" s="44"/>
      <c r="I23" s="40"/>
      <c r="J23" s="40"/>
      <c r="K23" s="40"/>
      <c r="L23" s="40"/>
      <c r="M23" s="40"/>
      <c r="N23" s="40"/>
      <c r="O23" s="40"/>
    </row>
    <row r="24" spans="6:28" x14ac:dyDescent="0.25">
      <c r="F24" s="40"/>
      <c r="G24" s="49"/>
      <c r="H24" s="40"/>
      <c r="I24" s="40"/>
      <c r="J24" s="40"/>
      <c r="K24" s="40"/>
      <c r="L24" s="40"/>
      <c r="M24" s="40"/>
      <c r="N24" s="40"/>
      <c r="O24" s="40"/>
    </row>
    <row r="25" spans="6:28" x14ac:dyDescent="0.25"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6:28" x14ac:dyDescent="0.25"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6:28" x14ac:dyDescent="0.25"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6:28" x14ac:dyDescent="0.25">
      <c r="F28" s="40"/>
      <c r="G28" s="40"/>
      <c r="H28" s="40"/>
      <c r="I28" s="40"/>
      <c r="J28" s="40"/>
      <c r="K28" s="40"/>
      <c r="L28" s="40"/>
      <c r="M28" s="40"/>
    </row>
    <row r="29" spans="6:28" x14ac:dyDescent="0.25">
      <c r="F29" s="40"/>
      <c r="G29" s="40"/>
      <c r="H29" s="40"/>
      <c r="I29" s="40"/>
      <c r="J29" s="40"/>
      <c r="K29" s="40"/>
      <c r="L29" s="40"/>
      <c r="M29" s="40"/>
    </row>
    <row r="30" spans="6:28" x14ac:dyDescent="0.25">
      <c r="F30" s="40"/>
      <c r="G30" s="40"/>
      <c r="H30" s="40"/>
      <c r="I30" s="40"/>
      <c r="J30" s="40"/>
      <c r="K30" s="40"/>
      <c r="L30" s="40"/>
      <c r="M30" s="40"/>
    </row>
    <row r="31" spans="6:28" x14ac:dyDescent="0.25">
      <c r="F31" s="40"/>
      <c r="G31" s="40"/>
      <c r="H31" s="40"/>
      <c r="I31" s="40"/>
      <c r="J31" s="40"/>
      <c r="K31" s="40"/>
      <c r="L31" s="40"/>
      <c r="M31" s="40"/>
    </row>
    <row r="32" spans="6:28" x14ac:dyDescent="0.25">
      <c r="F32" s="40"/>
      <c r="I32" s="40"/>
      <c r="J32" s="40"/>
      <c r="K32" s="40"/>
      <c r="L32" s="40"/>
      <c r="M32" s="40"/>
      <c r="N32" s="40"/>
      <c r="O32" s="40"/>
    </row>
    <row r="33" spans="6:15" x14ac:dyDescent="0.25">
      <c r="F33" s="40"/>
      <c r="I33" s="40"/>
      <c r="J33" s="40"/>
      <c r="K33" s="40"/>
      <c r="L33" s="40"/>
      <c r="M33" s="40"/>
      <c r="N33" s="40"/>
      <c r="O33" s="40"/>
    </row>
    <row r="34" spans="6:15" x14ac:dyDescent="0.25">
      <c r="F34" s="40"/>
      <c r="I34" s="40"/>
      <c r="J34" s="40"/>
      <c r="K34" s="40"/>
      <c r="L34" s="40"/>
      <c r="M34" s="40"/>
      <c r="N34" s="40"/>
      <c r="O34" s="40"/>
    </row>
    <row r="35" spans="6:15" x14ac:dyDescent="0.25">
      <c r="G35" s="40"/>
      <c r="H35" s="40"/>
      <c r="I35" s="40"/>
      <c r="J35" s="40"/>
    </row>
  </sheetData>
  <pageMargins left="0.7" right="0.7" top="0.75" bottom="0.75" header="0.3" footer="0.3"/>
  <pageSetup scale="53" orientation="portrait" r:id="rId1"/>
  <colBreaks count="3" manualBreakCount="3">
    <brk id="5" max="21" man="1"/>
    <brk id="12" max="21" man="1"/>
    <brk id="20" max="2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EDE1-F5DD-4C59-964E-629BBC08EEA6}">
  <sheetPr>
    <tabColor rgb="FF00B050"/>
  </sheetPr>
  <dimension ref="A1:D35"/>
  <sheetViews>
    <sheetView workbookViewId="0">
      <selection activeCell="T23" sqref="T23"/>
    </sheetView>
  </sheetViews>
  <sheetFormatPr defaultRowHeight="15" x14ac:dyDescent="0.25"/>
  <cols>
    <col min="2" max="2" width="18.140625" customWidth="1"/>
    <col min="3" max="3" width="18.42578125" customWidth="1"/>
    <col min="4" max="4" width="17.28515625" customWidth="1"/>
  </cols>
  <sheetData>
    <row r="1" spans="1:4" ht="45" x14ac:dyDescent="0.25">
      <c r="A1" s="16" t="s">
        <v>12</v>
      </c>
      <c r="B1" s="17" t="s">
        <v>18</v>
      </c>
      <c r="C1" s="15" t="s">
        <v>19</v>
      </c>
      <c r="D1" t="s">
        <v>17</v>
      </c>
    </row>
    <row r="2" spans="1:4" x14ac:dyDescent="0.25">
      <c r="A2" s="18">
        <v>2017</v>
      </c>
      <c r="B2" s="69">
        <v>92.220000361000004</v>
      </c>
      <c r="C2" s="25">
        <v>4455.6869999999999</v>
      </c>
      <c r="D2" s="70">
        <v>2.06972260394413E-2</v>
      </c>
    </row>
    <row r="3" spans="1:4" x14ac:dyDescent="0.25">
      <c r="A3" s="18">
        <v>2018</v>
      </c>
      <c r="B3" s="69">
        <v>107.51200033667401</v>
      </c>
      <c r="C3" s="25">
        <v>5168.55500021223</v>
      </c>
      <c r="D3" s="70">
        <v>2.0801235985672566E-2</v>
      </c>
    </row>
    <row r="4" spans="1:4" x14ac:dyDescent="0.25">
      <c r="A4" s="18">
        <v>2019</v>
      </c>
      <c r="B4" s="69">
        <v>124.59400052300001</v>
      </c>
      <c r="C4" s="25">
        <v>6076.0590004871801</v>
      </c>
      <c r="D4" s="70">
        <v>2.050581026447975E-2</v>
      </c>
    </row>
    <row r="5" spans="1:4" x14ac:dyDescent="0.25">
      <c r="A5" s="18">
        <v>2020</v>
      </c>
      <c r="B5" s="69">
        <v>144.70900087805501</v>
      </c>
      <c r="C5" s="25">
        <v>6347.6610009218994</v>
      </c>
      <c r="D5" s="70">
        <v>2.2797351187816513E-2</v>
      </c>
    </row>
    <row r="6" spans="1:4" x14ac:dyDescent="0.25">
      <c r="A6" s="18">
        <v>2021</v>
      </c>
      <c r="B6" s="69">
        <v>166.66400008333702</v>
      </c>
      <c r="C6" s="25">
        <v>6894.4590001260003</v>
      </c>
      <c r="D6" s="70">
        <v>2.4173627008543232E-2</v>
      </c>
    </row>
    <row r="7" spans="1:4" x14ac:dyDescent="0.25">
      <c r="A7" s="18">
        <v>2022</v>
      </c>
      <c r="B7" s="69">
        <v>192.368000881</v>
      </c>
      <c r="C7" s="25">
        <v>7370.558</v>
      </c>
      <c r="D7" s="70">
        <v>2.6099636011276215E-2</v>
      </c>
    </row>
    <row r="8" spans="1:4" x14ac:dyDescent="0.25">
      <c r="A8" s="18">
        <v>2023</v>
      </c>
      <c r="B8" s="69">
        <v>222.834000492</v>
      </c>
      <c r="C8" s="25">
        <v>7777.95100043</v>
      </c>
      <c r="D8" s="70">
        <v>2.8649509322019515E-2</v>
      </c>
    </row>
    <row r="9" spans="1:4" x14ac:dyDescent="0.25">
      <c r="A9">
        <v>2024</v>
      </c>
      <c r="B9" s="35">
        <v>256.31000096637001</v>
      </c>
      <c r="C9" s="25">
        <v>8054.5650003662504</v>
      </c>
      <c r="D9" s="70">
        <v>3.1821824606947297E-2</v>
      </c>
    </row>
    <row r="10" spans="1:4" x14ac:dyDescent="0.25">
      <c r="A10">
        <v>2025</v>
      </c>
      <c r="B10" s="35">
        <v>290.10000000000002</v>
      </c>
      <c r="C10" s="82">
        <v>8471.9556943393</v>
      </c>
      <c r="D10" s="83">
        <v>3.4299999999999997E-2</v>
      </c>
    </row>
    <row r="34" spans="1:2" ht="15.75" x14ac:dyDescent="0.3">
      <c r="B34" s="2" t="s">
        <v>37</v>
      </c>
    </row>
    <row r="35" spans="1:2" ht="15.75" x14ac:dyDescent="0.3">
      <c r="A35" s="4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Banka 1</vt:lpstr>
      <vt:lpstr>Banka 2</vt:lpstr>
      <vt:lpstr>Banka 3</vt:lpstr>
      <vt:lpstr>Banka fondi</vt:lpstr>
      <vt:lpstr>Banka fondi 1</vt:lpstr>
      <vt:lpstr>SHKK 1 </vt:lpstr>
      <vt:lpstr>SHKK 2 </vt:lpstr>
      <vt:lpstr>SHKK 3 </vt:lpstr>
      <vt:lpstr>SHKK Fondi </vt:lpstr>
      <vt:lpstr>info pergj</vt:lpstr>
      <vt:lpstr>'Banka 1'!Print_Area</vt:lpstr>
      <vt:lpstr>'Banka 2'!Print_Area</vt:lpstr>
      <vt:lpstr>'Banka 3'!Print_Area</vt:lpstr>
      <vt:lpstr>'Banka fondi'!Print_Area</vt:lpstr>
      <vt:lpstr>'SHKK 1 '!Print_Area</vt:lpstr>
      <vt:lpstr>'SHKK 2 '!Print_Area</vt:lpstr>
      <vt:lpstr>'SHKK 3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leonora</dc:creator>
  <cp:lastModifiedBy>Tessa  Nuredini</cp:lastModifiedBy>
  <cp:lastPrinted>2024-08-27T13:26:32Z</cp:lastPrinted>
  <dcterms:created xsi:type="dcterms:W3CDTF">2014-02-05T12:39:47Z</dcterms:created>
  <dcterms:modified xsi:type="dcterms:W3CDTF">2026-06-02T09:56:06Z</dcterms:modified>
</cp:coreProperties>
</file>