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topi\Desktop\BUXHETI 2022\"/>
    </mc:Choice>
  </mc:AlternateContent>
  <bookViews>
    <workbookView xWindow="0" yWindow="0" windowWidth="28800" windowHeight="12435"/>
  </bookViews>
  <sheets>
    <sheet name="Te ardhurat - Buxheti 2022" sheetId="1" r:id="rId1"/>
    <sheet name="Shp.Korrente -Buxheti 2022" sheetId="2" r:id="rId2"/>
    <sheet name="Shp.Kap - Buxheti 2022 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18" i="2" s="1"/>
  <c r="D20" i="2" l="1"/>
  <c r="E12" i="1" l="1"/>
  <c r="D11" i="1"/>
  <c r="D9" i="1"/>
  <c r="D8" i="1"/>
  <c r="D7" i="1"/>
  <c r="D6" i="1"/>
  <c r="D12" i="1" l="1"/>
  <c r="D7" i="3" l="1"/>
  <c r="D16" i="3" l="1"/>
  <c r="F10" i="1" l="1"/>
  <c r="F12" i="1" s="1"/>
</calcChain>
</file>

<file path=xl/sharedStrings.xml><?xml version="1.0" encoding="utf-8"?>
<sst xmlns="http://schemas.openxmlformats.org/spreadsheetml/2006/main" count="75" uniqueCount="59">
  <si>
    <t>AGJENCIA E SIGURIMIT TË DEPOZITAVE</t>
  </si>
  <si>
    <t>Viti 2018</t>
  </si>
  <si>
    <t>TE ARDHURAT</t>
  </si>
  <si>
    <t>Plani Vjetor</t>
  </si>
  <si>
    <t>Realizimi 2018</t>
  </si>
  <si>
    <t>Plani vjetor</t>
  </si>
  <si>
    <t xml:space="preserve">Të ardhura nga kontributi fillestar </t>
  </si>
  <si>
    <t>Të ardhura nga primi vjetor</t>
  </si>
  <si>
    <t>Kontribute, Kredi, Hua, Donacione, Subvencione të ndryshme</t>
  </si>
  <si>
    <t>TOTAL TE ARDHURA FAKTIKE</t>
  </si>
  <si>
    <t>TOTALI</t>
  </si>
  <si>
    <t>SHPENZIME KORRENTE</t>
  </si>
  <si>
    <t>Kapitulli I</t>
  </si>
  <si>
    <t>SHPENZIME OPERATIVE</t>
  </si>
  <si>
    <t>Grupi I</t>
  </si>
  <si>
    <t>Shpenzime për materiale dhe të ngjashme</t>
  </si>
  <si>
    <t>Grupi II</t>
  </si>
  <si>
    <t>Shpenzime Amortizimi</t>
  </si>
  <si>
    <t>Grupi III</t>
  </si>
  <si>
    <t>Shpenzime Financiare</t>
  </si>
  <si>
    <t>Kapitulli II</t>
  </si>
  <si>
    <t>SHPENZIME PERSONELI</t>
  </si>
  <si>
    <t>Kapitulli III</t>
  </si>
  <si>
    <t xml:space="preserve">TATIM TAKSA </t>
  </si>
  <si>
    <t>Kapitulli IV</t>
  </si>
  <si>
    <t>Kapitulli V</t>
  </si>
  <si>
    <t>TË TJERA OPERATIVE</t>
  </si>
  <si>
    <t>Kapitulli VI</t>
  </si>
  <si>
    <t>SHPENZIME FALIMENTIMI</t>
  </si>
  <si>
    <t>Kapitulli VII</t>
  </si>
  <si>
    <t>SHPENZIME TË PERIUDHAVE TE KALUARA</t>
  </si>
  <si>
    <t>Kapitulli VIII</t>
  </si>
  <si>
    <t>SHPENZIME TË JASHTEZAKONSHME</t>
  </si>
  <si>
    <t>TOTAL SHPENZIMEVE FAKTIKE</t>
  </si>
  <si>
    <t>Kapitulli IX</t>
  </si>
  <si>
    <t xml:space="preserve">TOTALI </t>
  </si>
  <si>
    <t>SHPENZIME KAPITALE</t>
  </si>
  <si>
    <t>AKTIVE AFATGJATA MATERIALE</t>
  </si>
  <si>
    <t>Sipërfaqe Ndërtimi</t>
  </si>
  <si>
    <t>Instalime</t>
  </si>
  <si>
    <t>Grupi IV</t>
  </si>
  <si>
    <t>Makineri dhe pajisje pune</t>
  </si>
  <si>
    <t>Grupi V</t>
  </si>
  <si>
    <t>Grupi VI</t>
  </si>
  <si>
    <t>Mjete transporti</t>
  </si>
  <si>
    <t>AKTIVE AFATGJATA JOMATERIALE</t>
  </si>
  <si>
    <t>TË TJERA (Të paparashikuara)</t>
  </si>
  <si>
    <t>Pajisje Informatike</t>
  </si>
  <si>
    <t>Makineri dhe pajisje zyre</t>
  </si>
  <si>
    <t xml:space="preserve">* Reflektuar neto nga shpenzimet e amortizim prim/skonto nga investimet në Lekë për qëllime të një refleklimi sa më të drejtë të performancës </t>
  </si>
  <si>
    <t>Pasqyra e Parashikimit të të Ardhurave për vitin 2022</t>
  </si>
  <si>
    <t>Pasqyra e Parashikimit të Shpenzimeve Korrente per vitin 2022</t>
  </si>
  <si>
    <t>Pasqyra e Parashikimit të Shpenzimeve Kapitale per vitin 2022</t>
  </si>
  <si>
    <t>Viti 2022</t>
  </si>
  <si>
    <t>SHPENZIME TË TJERA</t>
  </si>
  <si>
    <t xml:space="preserve">Plani vjetor </t>
  </si>
  <si>
    <t>Të ardhura nga veprimtari të tjera</t>
  </si>
  <si>
    <t>Të ardhura nga interesat në investime*</t>
  </si>
  <si>
    <t>PROVIGJONE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</si>
</sst>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L_e_k_-;\-* #,##0_L_e_k_-;_-* &quot;-&quot;??_L_e_k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1"/>
      <name val="Perpetua"/>
      <family val="1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/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medium">
        <color rgb="FFFF0000"/>
      </top>
      <bottom/>
      <diagonal/>
    </border>
    <border>
      <left/>
      <right/>
      <top style="double">
        <color rgb="FFFF0000"/>
      </top>
      <bottom style="double">
        <color rgb="FFFF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92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Fill="1" applyBorder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43" fontId="5" fillId="0" borderId="2" xfId="1" applyFont="1" applyFill="1" applyBorder="1" applyAlignment="1">
      <alignment horizontal="right" vertical="top" wrapText="1"/>
    </xf>
    <xf numFmtId="43" fontId="5" fillId="0" borderId="2" xfId="1" applyFont="1" applyFill="1" applyBorder="1" applyAlignment="1">
      <alignment horizontal="right" wrapText="1"/>
    </xf>
    <xf numFmtId="43" fontId="5" fillId="0" borderId="8" xfId="1" applyFont="1" applyFill="1" applyBorder="1" applyAlignment="1">
      <alignment horizontal="right" vertical="top" wrapText="1"/>
    </xf>
    <xf numFmtId="43" fontId="5" fillId="0" borderId="8" xfId="1" applyFont="1" applyFill="1" applyBorder="1" applyAlignment="1">
      <alignment horizontal="right" wrapText="1"/>
    </xf>
    <xf numFmtId="43" fontId="5" fillId="0" borderId="9" xfId="1" applyFont="1" applyFill="1" applyBorder="1" applyAlignment="1">
      <alignment horizontal="right" wrapText="1"/>
    </xf>
    <xf numFmtId="43" fontId="7" fillId="0" borderId="10" xfId="1" applyFont="1" applyFill="1" applyBorder="1" applyAlignment="1">
      <alignment horizontal="right" wrapText="1"/>
    </xf>
    <xf numFmtId="43" fontId="7" fillId="0" borderId="11" xfId="1" applyFont="1" applyFill="1" applyBorder="1" applyAlignment="1">
      <alignment horizontal="right" wrapText="1"/>
    </xf>
    <xf numFmtId="43" fontId="0" fillId="0" borderId="8" xfId="1" applyFont="1" applyFill="1" applyBorder="1" applyAlignment="1">
      <alignment horizontal="right" wrapText="1"/>
    </xf>
    <xf numFmtId="43" fontId="5" fillId="0" borderId="10" xfId="1" applyFont="1" applyFill="1" applyBorder="1" applyAlignment="1">
      <alignment horizontal="right" wrapText="1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Border="1"/>
    <xf numFmtId="0" fontId="1" fillId="0" borderId="3" xfId="0" applyFont="1" applyFill="1" applyBorder="1"/>
    <xf numFmtId="0" fontId="5" fillId="0" borderId="4" xfId="0" applyFont="1" applyFill="1" applyBorder="1"/>
    <xf numFmtId="43" fontId="5" fillId="0" borderId="2" xfId="1" applyFont="1" applyFill="1" applyBorder="1" applyAlignment="1">
      <alignment horizontal="right"/>
    </xf>
    <xf numFmtId="0" fontId="2" fillId="0" borderId="9" xfId="0" applyFont="1" applyFill="1" applyBorder="1"/>
    <xf numFmtId="0" fontId="2" fillId="0" borderId="12" xfId="0" applyFont="1" applyFill="1" applyBorder="1" applyAlignment="1">
      <alignment wrapText="1"/>
    </xf>
    <xf numFmtId="43" fontId="2" fillId="0" borderId="8" xfId="1" applyFont="1" applyFill="1" applyBorder="1" applyAlignment="1">
      <alignment horizontal="right" wrapText="1"/>
    </xf>
    <xf numFmtId="0" fontId="0" fillId="0" borderId="9" xfId="0" applyFont="1" applyFill="1" applyBorder="1"/>
    <xf numFmtId="0" fontId="0" fillId="0" borderId="12" xfId="0" applyFont="1" applyFill="1" applyBorder="1" applyAlignment="1">
      <alignment wrapText="1"/>
    </xf>
    <xf numFmtId="0" fontId="0" fillId="0" borderId="12" xfId="2" applyFont="1" applyFill="1" applyBorder="1" applyAlignment="1">
      <alignment wrapText="1"/>
    </xf>
    <xf numFmtId="0" fontId="2" fillId="0" borderId="12" xfId="2" applyFont="1" applyFill="1" applyBorder="1" applyAlignment="1">
      <alignment wrapText="1"/>
    </xf>
    <xf numFmtId="0" fontId="5" fillId="0" borderId="11" xfId="0" applyFont="1" applyFill="1" applyBorder="1"/>
    <xf numFmtId="0" fontId="5" fillId="0" borderId="13" xfId="0" applyFont="1" applyFill="1" applyBorder="1" applyAlignment="1">
      <alignment wrapText="1"/>
    </xf>
    <xf numFmtId="0" fontId="9" fillId="0" borderId="0" xfId="0" applyFont="1"/>
    <xf numFmtId="165" fontId="2" fillId="0" borderId="0" xfId="0" applyNumberFormat="1" applyFont="1" applyFill="1"/>
    <xf numFmtId="0" fontId="1" fillId="0" borderId="0" xfId="0" applyFont="1" applyFill="1" applyAlignment="1">
      <alignment horizontal="center"/>
    </xf>
    <xf numFmtId="0" fontId="10" fillId="0" borderId="0" xfId="0" applyFont="1" applyFill="1"/>
    <xf numFmtId="165" fontId="1" fillId="0" borderId="14" xfId="0" applyNumberFormat="1" applyFont="1" applyFill="1" applyBorder="1"/>
    <xf numFmtId="0" fontId="5" fillId="0" borderId="12" xfId="0" applyFont="1" applyFill="1" applyBorder="1"/>
    <xf numFmtId="164" fontId="1" fillId="0" borderId="8" xfId="0" applyNumberFormat="1" applyFont="1" applyFill="1" applyBorder="1" applyAlignment="1">
      <alignment horizontal="right"/>
    </xf>
    <xf numFmtId="165" fontId="2" fillId="0" borderId="9" xfId="0" applyNumberFormat="1" applyFont="1" applyFill="1" applyBorder="1"/>
    <xf numFmtId="4" fontId="2" fillId="0" borderId="8" xfId="1" applyNumberFormat="1" applyFont="1" applyFill="1" applyBorder="1" applyAlignment="1">
      <alignment wrapText="1"/>
    </xf>
    <xf numFmtId="165" fontId="0" fillId="0" borderId="9" xfId="0" applyNumberFormat="1" applyFont="1" applyFill="1" applyBorder="1"/>
    <xf numFmtId="0" fontId="1" fillId="0" borderId="12" xfId="2" applyFont="1" applyFill="1" applyBorder="1" applyAlignment="1">
      <alignment wrapText="1"/>
    </xf>
    <xf numFmtId="4" fontId="1" fillId="0" borderId="8" xfId="1" applyNumberFormat="1" applyFont="1" applyFill="1" applyBorder="1" applyAlignment="1">
      <alignment wrapText="1"/>
    </xf>
    <xf numFmtId="0" fontId="1" fillId="0" borderId="12" xfId="2" applyFont="1" applyFill="1" applyBorder="1" applyAlignment="1">
      <alignment horizontal="left" wrapText="1"/>
    </xf>
    <xf numFmtId="4" fontId="0" fillId="0" borderId="8" xfId="0" applyNumberFormat="1" applyFont="1" applyFill="1" applyBorder="1" applyAlignment="1">
      <alignment wrapText="1"/>
    </xf>
    <xf numFmtId="4" fontId="5" fillId="0" borderId="10" xfId="1" applyNumberFormat="1" applyFont="1" applyFill="1" applyBorder="1" applyAlignment="1">
      <alignment wrapText="1"/>
    </xf>
    <xf numFmtId="165" fontId="1" fillId="0" borderId="0" xfId="0" applyNumberFormat="1" applyFont="1" applyFill="1"/>
    <xf numFmtId="0" fontId="1" fillId="0" borderId="0" xfId="0" applyFont="1" applyFill="1"/>
    <xf numFmtId="0" fontId="3" fillId="0" borderId="0" xfId="0" applyFont="1" applyFill="1" applyAlignment="1">
      <alignment wrapText="1"/>
    </xf>
    <xf numFmtId="0" fontId="9" fillId="0" borderId="0" xfId="0" applyFont="1" applyBorder="1"/>
    <xf numFmtId="0" fontId="9" fillId="0" borderId="0" xfId="0" applyFont="1" applyFill="1" applyBorder="1"/>
    <xf numFmtId="43" fontId="9" fillId="0" borderId="0" xfId="1" applyFont="1"/>
    <xf numFmtId="0" fontId="12" fillId="0" borderId="0" xfId="0" applyFont="1" applyBorder="1" applyAlignment="1"/>
    <xf numFmtId="43" fontId="1" fillId="0" borderId="8" xfId="1" applyFont="1" applyFill="1" applyBorder="1" applyAlignment="1">
      <alignment wrapText="1"/>
    </xf>
    <xf numFmtId="43" fontId="0" fillId="0" borderId="0" xfId="0" applyNumberFormat="1" applyFill="1"/>
    <xf numFmtId="43" fontId="0" fillId="0" borderId="0" xfId="1" applyFont="1" applyFill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11" fillId="0" borderId="0" xfId="0" applyFont="1" applyBorder="1" applyAlignment="1">
      <alignment horizontal="left"/>
    </xf>
    <xf numFmtId="3" fontId="5" fillId="0" borderId="13" xfId="2" applyNumberFormat="1" applyFont="1" applyFill="1" applyBorder="1" applyAlignment="1">
      <alignment wrapText="1"/>
    </xf>
    <xf numFmtId="43" fontId="2" fillId="0" borderId="10" xfId="1" applyFont="1" applyFill="1" applyBorder="1" applyAlignment="1">
      <alignment horizontal="right" wrapText="1"/>
    </xf>
    <xf numFmtId="0" fontId="13" fillId="0" borderId="3" xfId="0" applyFont="1" applyBorder="1"/>
    <xf numFmtId="0" fontId="13" fillId="0" borderId="9" xfId="0" applyFont="1" applyBorder="1"/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2" fillId="0" borderId="11" xfId="3" applyFont="1" applyFill="1" applyBorder="1" applyAlignment="1">
      <alignment wrapText="1"/>
    </xf>
    <xf numFmtId="0" fontId="2" fillId="0" borderId="13" xfId="3" applyFont="1" applyFill="1" applyBorder="1" applyAlignment="1">
      <alignment wrapText="1"/>
    </xf>
    <xf numFmtId="0" fontId="2" fillId="0" borderId="11" xfId="2" applyFont="1" applyFill="1" applyBorder="1" applyAlignment="1">
      <alignment wrapText="1"/>
    </xf>
    <xf numFmtId="0" fontId="2" fillId="0" borderId="13" xfId="2" applyFont="1" applyFill="1" applyBorder="1" applyAlignment="1">
      <alignment wrapText="1"/>
    </xf>
    <xf numFmtId="3" fontId="5" fillId="0" borderId="11" xfId="2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9" xfId="0" applyFont="1" applyFill="1" applyBorder="1"/>
    <xf numFmtId="0" fontId="7" fillId="0" borderId="12" xfId="0" applyFont="1" applyFill="1" applyBorder="1" applyAlignment="1">
      <alignment wrapText="1"/>
    </xf>
    <xf numFmtId="43" fontId="7" fillId="0" borderId="8" xfId="1" applyFont="1" applyFill="1" applyBorder="1" applyAlignment="1">
      <alignment horizontal="right" wrapText="1"/>
    </xf>
    <xf numFmtId="0" fontId="5" fillId="0" borderId="15" xfId="2" applyFont="1" applyFill="1" applyBorder="1" applyAlignment="1">
      <alignment wrapText="1"/>
    </xf>
    <xf numFmtId="0" fontId="10" fillId="0" borderId="11" xfId="0" applyFont="1" applyFill="1" applyBorder="1"/>
    <xf numFmtId="0" fontId="5" fillId="0" borderId="11" xfId="2" applyFont="1" applyFill="1" applyBorder="1" applyAlignment="1"/>
    <xf numFmtId="0" fontId="5" fillId="0" borderId="13" xfId="2" applyFont="1" applyFill="1" applyBorder="1" applyAlignment="1"/>
  </cellXfs>
  <cellStyles count="4">
    <cellStyle name="Comma" xfId="1" builtinId="3"/>
    <cellStyle name="Normal" xfId="0" builtinId="0"/>
    <cellStyle name="Normal 6 2" xfId="2"/>
    <cellStyle name="Normal 6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W14"/>
  <sheetViews>
    <sheetView showGridLines="0" tabSelected="1" workbookViewId="0">
      <selection activeCell="L11" sqref="L11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55.7109375" style="2" customWidth="1"/>
    <col min="4" max="4" width="19.42578125" style="2" hidden="1" customWidth="1"/>
    <col min="5" max="5" width="22.28515625" style="2" hidden="1" customWidth="1"/>
    <col min="6" max="6" width="23.7109375" style="2" customWidth="1"/>
    <col min="7" max="7" width="9.140625" style="2"/>
    <col min="8" max="8" width="43" customWidth="1"/>
    <col min="9" max="9" width="12.85546875" bestFit="1" customWidth="1"/>
    <col min="11" max="11" width="12" bestFit="1" customWidth="1"/>
    <col min="12" max="12" width="9.28515625" bestFit="1" customWidth="1"/>
    <col min="13" max="16384" width="9.140625" style="2"/>
  </cols>
  <sheetData>
    <row r="1" spans="2:231" x14ac:dyDescent="0.25">
      <c r="C1" s="1"/>
      <c r="D1" s="1"/>
      <c r="E1" s="1"/>
      <c r="F1" s="1"/>
    </row>
    <row r="2" spans="2:231" x14ac:dyDescent="0.25">
      <c r="B2" s="78" t="s">
        <v>0</v>
      </c>
      <c r="D2" s="3"/>
      <c r="E2" s="3"/>
      <c r="F2" s="3"/>
    </row>
    <row r="3" spans="2:231" s="5" customFormat="1" ht="15.75" thickBot="1" x14ac:dyDescent="0.3">
      <c r="B3" s="79" t="s">
        <v>50</v>
      </c>
      <c r="D3" s="3"/>
      <c r="E3" s="3"/>
      <c r="F3" s="3"/>
      <c r="G3" s="4"/>
      <c r="H3"/>
      <c r="I3"/>
      <c r="J3"/>
      <c r="K3"/>
      <c r="L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</row>
    <row r="4" spans="2:231" ht="24" customHeight="1" thickTop="1" thickBot="1" x14ac:dyDescent="0.3">
      <c r="B4" s="69" t="s">
        <v>2</v>
      </c>
      <c r="C4" s="70"/>
      <c r="D4" s="57" t="s">
        <v>1</v>
      </c>
      <c r="E4" s="58"/>
      <c r="F4" s="80" t="s">
        <v>53</v>
      </c>
    </row>
    <row r="5" spans="2:231" ht="16.5" thickTop="1" thickBot="1" x14ac:dyDescent="0.3">
      <c r="B5" s="71"/>
      <c r="C5" s="72"/>
      <c r="D5" s="6" t="s">
        <v>3</v>
      </c>
      <c r="E5" s="7" t="s">
        <v>4</v>
      </c>
      <c r="F5" s="81" t="s">
        <v>5</v>
      </c>
    </row>
    <row r="6" spans="2:231" ht="15.75" thickTop="1" x14ac:dyDescent="0.25">
      <c r="B6" s="67" t="s">
        <v>12</v>
      </c>
      <c r="C6" s="29" t="s">
        <v>57</v>
      </c>
      <c r="D6" s="8" t="e">
        <f>#REF!+#REF!+#REF!+#REF!+#REF!+#REF!</f>
        <v>#REF!</v>
      </c>
      <c r="E6" s="9"/>
      <c r="F6" s="25">
        <v>1425434700</v>
      </c>
    </row>
    <row r="7" spans="2:231" x14ac:dyDescent="0.25">
      <c r="B7" s="68" t="s">
        <v>20</v>
      </c>
      <c r="C7" s="29" t="s">
        <v>6</v>
      </c>
      <c r="D7" s="10" t="e">
        <f>SUM(#REF!)</f>
        <v>#REF!</v>
      </c>
      <c r="E7" s="11"/>
      <c r="F7" s="25">
        <v>0</v>
      </c>
    </row>
    <row r="8" spans="2:231" x14ac:dyDescent="0.25">
      <c r="B8" s="68" t="s">
        <v>22</v>
      </c>
      <c r="C8" s="29" t="s">
        <v>7</v>
      </c>
      <c r="D8" s="10" t="e">
        <f>SUM(#REF!)</f>
        <v>#REF!</v>
      </c>
      <c r="E8" s="11"/>
      <c r="F8" s="25">
        <v>3819500000</v>
      </c>
    </row>
    <row r="9" spans="2:231" ht="30.75" thickBot="1" x14ac:dyDescent="0.3">
      <c r="B9" s="68" t="s">
        <v>24</v>
      </c>
      <c r="C9" s="29" t="s">
        <v>8</v>
      </c>
      <c r="D9" s="10" t="e">
        <f>SUM(#REF!)</f>
        <v>#REF!</v>
      </c>
      <c r="E9" s="12"/>
      <c r="F9" s="25">
        <v>0</v>
      </c>
    </row>
    <row r="10" spans="2:231" ht="16.5" customHeight="1" thickTop="1" thickBot="1" x14ac:dyDescent="0.3">
      <c r="B10" s="73"/>
      <c r="C10" s="74" t="s">
        <v>9</v>
      </c>
      <c r="D10" s="13"/>
      <c r="E10" s="14"/>
      <c r="F10" s="66">
        <f>F6+F7+F8+F9</f>
        <v>5244934700</v>
      </c>
    </row>
    <row r="11" spans="2:231" ht="16.5" customHeight="1" thickTop="1" thickBot="1" x14ac:dyDescent="0.3">
      <c r="B11" s="75"/>
      <c r="C11" s="76" t="s">
        <v>56</v>
      </c>
      <c r="D11" s="10" t="e">
        <f>SUM(#REF!)</f>
        <v>#REF!</v>
      </c>
      <c r="E11" s="11"/>
      <c r="F11" s="25">
        <v>2318400</v>
      </c>
    </row>
    <row r="12" spans="2:231" ht="16.5" thickTop="1" thickBot="1" x14ac:dyDescent="0.3">
      <c r="B12" s="77"/>
      <c r="C12" s="65" t="s">
        <v>10</v>
      </c>
      <c r="D12" s="16" t="e">
        <f>D6+D7+D8+D9+D11</f>
        <v>#REF!</v>
      </c>
      <c r="E12" s="16">
        <f>E6+E7+E8+E9+E11</f>
        <v>0</v>
      </c>
      <c r="F12" s="16">
        <f>F10+F11</f>
        <v>5247253100</v>
      </c>
    </row>
    <row r="13" spans="2:231" ht="15.75" thickTop="1" x14ac:dyDescent="0.25">
      <c r="B13" s="53" t="s">
        <v>49</v>
      </c>
      <c r="G13"/>
      <c r="L13" s="2"/>
    </row>
    <row r="14" spans="2:231" x14ac:dyDescent="0.25">
      <c r="C14" s="53"/>
    </row>
  </sheetData>
  <mergeCells count="2">
    <mergeCell ref="D4:E4"/>
    <mergeCell ref="B4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showGridLines="0" workbookViewId="0">
      <selection activeCell="F19" sqref="F19"/>
    </sheetView>
  </sheetViews>
  <sheetFormatPr defaultRowHeight="15" x14ac:dyDescent="0.25"/>
  <cols>
    <col min="1" max="1" width="9.140625" style="17"/>
    <col min="2" max="2" width="11.85546875" style="17" customWidth="1"/>
    <col min="3" max="3" width="55.140625" style="17" bestFit="1" customWidth="1"/>
    <col min="4" max="4" width="34" style="17" customWidth="1"/>
    <col min="5" max="5" width="9.140625" style="17"/>
    <col min="6" max="6" width="22.85546875" style="17" customWidth="1"/>
    <col min="7" max="16384" width="9.140625" style="17"/>
  </cols>
  <sheetData>
    <row r="2" spans="2:6" x14ac:dyDescent="0.25">
      <c r="B2" s="18" t="s">
        <v>0</v>
      </c>
      <c r="C2" s="18"/>
      <c r="D2" s="18"/>
    </row>
    <row r="3" spans="2:6" ht="15.75" thickBot="1" x14ac:dyDescent="0.3">
      <c r="B3" s="59" t="s">
        <v>51</v>
      </c>
      <c r="C3" s="59"/>
      <c r="D3" s="19"/>
    </row>
    <row r="4" spans="2:6" ht="33" customHeight="1" thickTop="1" thickBot="1" x14ac:dyDescent="0.3">
      <c r="B4" s="69" t="s">
        <v>11</v>
      </c>
      <c r="C4" s="70"/>
      <c r="D4" s="82" t="s">
        <v>53</v>
      </c>
    </row>
    <row r="5" spans="2:6" ht="25.5" customHeight="1" thickTop="1" thickBot="1" x14ac:dyDescent="0.3">
      <c r="B5" s="71"/>
      <c r="C5" s="72"/>
      <c r="D5" s="83" t="s">
        <v>5</v>
      </c>
    </row>
    <row r="6" spans="2:6" ht="15.75" thickTop="1" x14ac:dyDescent="0.25">
      <c r="B6" s="20"/>
      <c r="C6" s="21"/>
      <c r="D6" s="22"/>
    </row>
    <row r="7" spans="2:6" x14ac:dyDescent="0.25">
      <c r="B7" s="23" t="s">
        <v>12</v>
      </c>
      <c r="C7" s="24" t="s">
        <v>13</v>
      </c>
      <c r="D7" s="25">
        <f>SUM(D8+D9+D10)</f>
        <v>151096237.41166666</v>
      </c>
    </row>
    <row r="8" spans="2:6" x14ac:dyDescent="0.25">
      <c r="B8" s="26" t="s">
        <v>14</v>
      </c>
      <c r="C8" s="27" t="s">
        <v>15</v>
      </c>
      <c r="D8" s="15">
        <v>35787325.166666664</v>
      </c>
      <c r="F8" s="55"/>
    </row>
    <row r="9" spans="2:6" ht="14.25" customHeight="1" x14ac:dyDescent="0.25">
      <c r="B9" s="26" t="s">
        <v>16</v>
      </c>
      <c r="C9" s="27" t="s">
        <v>17</v>
      </c>
      <c r="D9" s="15">
        <v>12872205.645</v>
      </c>
    </row>
    <row r="10" spans="2:6" ht="14.25" customHeight="1" x14ac:dyDescent="0.25">
      <c r="B10" s="26" t="s">
        <v>18</v>
      </c>
      <c r="C10" s="28" t="s">
        <v>19</v>
      </c>
      <c r="D10" s="15">
        <v>102436706.59999999</v>
      </c>
    </row>
    <row r="11" spans="2:6" x14ac:dyDescent="0.25">
      <c r="B11" s="23" t="s">
        <v>20</v>
      </c>
      <c r="C11" s="29" t="s">
        <v>21</v>
      </c>
      <c r="D11" s="25">
        <v>104209000</v>
      </c>
    </row>
    <row r="12" spans="2:6" x14ac:dyDescent="0.25">
      <c r="B12" s="23" t="s">
        <v>22</v>
      </c>
      <c r="C12" s="24" t="s">
        <v>23</v>
      </c>
      <c r="D12" s="25">
        <v>50000</v>
      </c>
    </row>
    <row r="13" spans="2:6" x14ac:dyDescent="0.25">
      <c r="B13" s="23" t="s">
        <v>24</v>
      </c>
      <c r="C13" s="24" t="s">
        <v>58</v>
      </c>
      <c r="D13" s="25">
        <v>6000000</v>
      </c>
    </row>
    <row r="14" spans="2:6" x14ac:dyDescent="0.25">
      <c r="B14" s="23" t="s">
        <v>25</v>
      </c>
      <c r="C14" s="24" t="s">
        <v>26</v>
      </c>
      <c r="D14" s="25">
        <v>5300000</v>
      </c>
    </row>
    <row r="15" spans="2:6" x14ac:dyDescent="0.25">
      <c r="B15" s="23" t="s">
        <v>27</v>
      </c>
      <c r="C15" s="24" t="s">
        <v>28</v>
      </c>
      <c r="D15" s="25">
        <v>0</v>
      </c>
    </row>
    <row r="16" spans="2:6" x14ac:dyDescent="0.25">
      <c r="B16" s="23" t="s">
        <v>29</v>
      </c>
      <c r="C16" s="24" t="s">
        <v>30</v>
      </c>
      <c r="D16" s="25">
        <v>0</v>
      </c>
    </row>
    <row r="17" spans="2:12" ht="15.75" thickBot="1" x14ac:dyDescent="0.3">
      <c r="B17" s="23" t="s">
        <v>31</v>
      </c>
      <c r="C17" s="24" t="s">
        <v>32</v>
      </c>
      <c r="D17" s="25">
        <v>3000000</v>
      </c>
    </row>
    <row r="18" spans="2:12" ht="16.5" thickTop="1" thickBot="1" x14ac:dyDescent="0.3">
      <c r="B18" s="30"/>
      <c r="C18" s="31" t="s">
        <v>33</v>
      </c>
      <c r="D18" s="16">
        <f>D7+D11+D12+D13+D14+D15+D16+D17</f>
        <v>269655237.41166663</v>
      </c>
    </row>
    <row r="19" spans="2:12" ht="16.5" thickTop="1" thickBot="1" x14ac:dyDescent="0.3">
      <c r="B19" s="85" t="s">
        <v>34</v>
      </c>
      <c r="C19" s="86" t="s">
        <v>54</v>
      </c>
      <c r="D19" s="87">
        <v>0</v>
      </c>
    </row>
    <row r="20" spans="2:12" ht="16.5" thickTop="1" thickBot="1" x14ac:dyDescent="0.3">
      <c r="B20" s="90"/>
      <c r="C20" s="91" t="s">
        <v>35</v>
      </c>
      <c r="D20" s="16">
        <f>SUM(D7+D11+D12+D13+D14+D15+D16+D17+D19)</f>
        <v>269655237.41166663</v>
      </c>
    </row>
    <row r="21" spans="2:12" ht="15.75" thickTop="1" x14ac:dyDescent="0.25"/>
    <row r="22" spans="2:12" ht="15" customHeight="1" x14ac:dyDescent="0.25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2:12" x14ac:dyDescent="0.25">
      <c r="F23" s="56"/>
    </row>
    <row r="24" spans="2:12" x14ac:dyDescent="0.25">
      <c r="F24" s="56"/>
    </row>
    <row r="25" spans="2:12" x14ac:dyDescent="0.25">
      <c r="F25" s="56"/>
    </row>
  </sheetData>
  <mergeCells count="3">
    <mergeCell ref="B3:C3"/>
    <mergeCell ref="B22:L22"/>
    <mergeCell ref="B4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1"/>
  <sheetViews>
    <sheetView showGridLines="0" workbookViewId="0">
      <selection activeCell="C19" sqref="C19:D19"/>
    </sheetView>
  </sheetViews>
  <sheetFormatPr defaultColWidth="15.85546875" defaultRowHeight="11.25" x14ac:dyDescent="0.2"/>
  <cols>
    <col min="1" max="1" width="15.85546875" style="32"/>
    <col min="2" max="2" width="15.85546875" style="32" customWidth="1"/>
    <col min="3" max="3" width="39.28515625" style="32" customWidth="1"/>
    <col min="4" max="6" width="26.140625" style="32" customWidth="1"/>
    <col min="7" max="16384" width="15.85546875" style="32"/>
  </cols>
  <sheetData>
    <row r="2" spans="2:4" s="35" customFormat="1" ht="15" x14ac:dyDescent="0.25">
      <c r="B2" s="33" t="s">
        <v>0</v>
      </c>
      <c r="C2" s="18"/>
      <c r="D2" s="34"/>
    </row>
    <row r="3" spans="2:4" s="35" customFormat="1" ht="15.75" thickBot="1" x14ac:dyDescent="0.3">
      <c r="B3" s="62" t="s">
        <v>52</v>
      </c>
      <c r="C3" s="62"/>
      <c r="D3" s="3"/>
    </row>
    <row r="4" spans="2:4" s="35" customFormat="1" ht="15" customHeight="1" thickTop="1" thickBot="1" x14ac:dyDescent="0.3">
      <c r="B4" s="69" t="s">
        <v>36</v>
      </c>
      <c r="C4" s="70"/>
      <c r="D4" s="84" t="s">
        <v>53</v>
      </c>
    </row>
    <row r="5" spans="2:4" s="35" customFormat="1" ht="25.5" customHeight="1" thickTop="1" thickBot="1" x14ac:dyDescent="0.3">
      <c r="B5" s="71"/>
      <c r="C5" s="72"/>
      <c r="D5" s="82" t="s">
        <v>55</v>
      </c>
    </row>
    <row r="6" spans="2:4" s="35" customFormat="1" ht="15.75" thickTop="1" x14ac:dyDescent="0.25">
      <c r="B6" s="36"/>
      <c r="C6" s="37"/>
      <c r="D6" s="38"/>
    </row>
    <row r="7" spans="2:4" s="35" customFormat="1" ht="15" x14ac:dyDescent="0.25">
      <c r="B7" s="39" t="s">
        <v>12</v>
      </c>
      <c r="C7" s="29" t="s">
        <v>37</v>
      </c>
      <c r="D7" s="40">
        <f>SUM(D8,D9,D10,D11,D12,D13)</f>
        <v>14900000</v>
      </c>
    </row>
    <row r="8" spans="2:4" s="35" customFormat="1" ht="15" x14ac:dyDescent="0.25">
      <c r="B8" s="41" t="s">
        <v>14</v>
      </c>
      <c r="C8" s="42" t="s">
        <v>38</v>
      </c>
      <c r="D8" s="43">
        <v>960000</v>
      </c>
    </row>
    <row r="9" spans="2:4" s="35" customFormat="1" ht="15" x14ac:dyDescent="0.25">
      <c r="B9" s="41" t="s">
        <v>16</v>
      </c>
      <c r="C9" s="44" t="s">
        <v>39</v>
      </c>
      <c r="D9" s="45">
        <v>0</v>
      </c>
    </row>
    <row r="10" spans="2:4" s="35" customFormat="1" ht="15" x14ac:dyDescent="0.25">
      <c r="B10" s="41" t="s">
        <v>18</v>
      </c>
      <c r="C10" s="28" t="s">
        <v>47</v>
      </c>
      <c r="D10" s="43">
        <v>13720000</v>
      </c>
    </row>
    <row r="11" spans="2:4" s="35" customFormat="1" ht="15" x14ac:dyDescent="0.25">
      <c r="B11" s="41" t="s">
        <v>40</v>
      </c>
      <c r="C11" s="42" t="s">
        <v>41</v>
      </c>
      <c r="D11" s="43">
        <v>0</v>
      </c>
    </row>
    <row r="12" spans="2:4" s="35" customFormat="1" ht="15" x14ac:dyDescent="0.25">
      <c r="B12" s="41" t="s">
        <v>42</v>
      </c>
      <c r="C12" s="28" t="s">
        <v>48</v>
      </c>
      <c r="D12" s="43">
        <v>220000</v>
      </c>
    </row>
    <row r="13" spans="2:4" s="35" customFormat="1" ht="15" x14ac:dyDescent="0.25">
      <c r="B13" s="41" t="s">
        <v>43</v>
      </c>
      <c r="C13" s="42" t="s">
        <v>44</v>
      </c>
      <c r="D13" s="54">
        <v>0</v>
      </c>
    </row>
    <row r="14" spans="2:4" s="35" customFormat="1" ht="15" x14ac:dyDescent="0.25">
      <c r="B14" s="39" t="s">
        <v>20</v>
      </c>
      <c r="C14" s="29" t="s">
        <v>45</v>
      </c>
      <c r="D14" s="25">
        <v>0</v>
      </c>
    </row>
    <row r="15" spans="2:4" s="35" customFormat="1" ht="15.75" thickBot="1" x14ac:dyDescent="0.3">
      <c r="B15" s="39" t="s">
        <v>22</v>
      </c>
      <c r="C15" s="29" t="s">
        <v>46</v>
      </c>
      <c r="D15" s="25">
        <v>0</v>
      </c>
    </row>
    <row r="16" spans="2:4" s="35" customFormat="1" ht="16.5" thickTop="1" thickBot="1" x14ac:dyDescent="0.3">
      <c r="B16" s="89"/>
      <c r="C16" s="88" t="s">
        <v>10</v>
      </c>
      <c r="D16" s="46">
        <f>D7+D14+D15</f>
        <v>14900000</v>
      </c>
    </row>
    <row r="17" spans="2:12" s="35" customFormat="1" ht="11.25" customHeight="1" thickTop="1" x14ac:dyDescent="0.25">
      <c r="B17" s="47"/>
      <c r="C17" s="48"/>
      <c r="D17" s="48"/>
    </row>
    <row r="18" spans="2:12" s="35" customFormat="1" ht="11.25" customHeight="1" x14ac:dyDescent="0.2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2:12" s="35" customFormat="1" ht="46.5" customHeight="1" x14ac:dyDescent="0.2">
      <c r="B19" s="49"/>
      <c r="C19" s="63"/>
      <c r="D19" s="63"/>
    </row>
    <row r="20" spans="2:12" s="35" customFormat="1" ht="12" customHeight="1" x14ac:dyDescent="0.2">
      <c r="B20" s="61"/>
      <c r="C20" s="61"/>
      <c r="D20" s="61"/>
    </row>
    <row r="21" spans="2:12" s="35" customFormat="1" ht="12" customHeight="1" x14ac:dyDescent="0.2">
      <c r="B21" s="61"/>
      <c r="C21" s="61"/>
      <c r="D21" s="61"/>
    </row>
    <row r="22" spans="2:12" s="35" customFormat="1" ht="12" customHeight="1" x14ac:dyDescent="0.2">
      <c r="B22" s="61"/>
      <c r="C22" s="61"/>
      <c r="D22" s="61"/>
    </row>
    <row r="23" spans="2:12" s="50" customFormat="1" x14ac:dyDescent="0.2"/>
    <row r="24" spans="2:12" s="51" customFormat="1" x14ac:dyDescent="0.2"/>
    <row r="31" spans="2:12" x14ac:dyDescent="0.2">
      <c r="D31" s="52"/>
    </row>
  </sheetData>
  <mergeCells count="5">
    <mergeCell ref="B20:D22"/>
    <mergeCell ref="B3:C3"/>
    <mergeCell ref="C19:D19"/>
    <mergeCell ref="B18:L18"/>
    <mergeCell ref="B4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 ardhurat - Buxheti 2022</vt:lpstr>
      <vt:lpstr>Shp.Korrente -Buxheti 2022</vt:lpstr>
      <vt:lpstr>Shp.Kap - Buxheti 2022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Eneida Ruçi</dc:creator>
  <cp:lastModifiedBy>Etida Topi</cp:lastModifiedBy>
  <dcterms:created xsi:type="dcterms:W3CDTF">2020-01-10T16:26:06Z</dcterms:created>
  <dcterms:modified xsi:type="dcterms:W3CDTF">2022-02-08T14:10:39Z</dcterms:modified>
</cp:coreProperties>
</file>